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mura\Documents\SOVNET\СОВНЕТ-СЕРТ\IPMA PMO\Документация по PMO IPMA\Сертификация IPMA PMO - комплекты документов Кандидатам\Уровень A-B  PMO\"/>
    </mc:Choice>
  </mc:AlternateContent>
  <xr:revisionPtr revIDLastSave="0" documentId="13_ncr:1_{14578092-1029-44CE-A246-9869AF090863}" xr6:coauthVersionLast="47" xr6:coauthVersionMax="47" xr10:uidLastSave="{00000000-0000-0000-0000-000000000000}"/>
  <bookViews>
    <workbookView xWindow="-108" yWindow="-108" windowWidth="23256" windowHeight="12576" tabRatio="857" activeTab="2" xr2:uid="{00000000-000D-0000-FFFF-FFFF00000000}"/>
  </bookViews>
  <sheets>
    <sheet name="Инструкция" sheetId="13" r:id="rId1"/>
    <sheet name="Пример" sheetId="17" r:id="rId2"/>
    <sheet name="Оценка кандидата" sheetId="19" r:id="rId3"/>
    <sheet name="Контроль версий" sheetId="2" r:id="rId4"/>
  </sheets>
  <definedNames>
    <definedName name="_xlnm.Print_Area" localSheetId="0">Инструкция!$A$1:$D$22</definedName>
    <definedName name="_xlnm.Print_Area" localSheetId="2">'Оценка кандидата'!$B$2:$J$57</definedName>
    <definedName name="_xlnm.Print_Area" localSheetId="1">Пример!$B$2:$J$57</definedName>
    <definedName name="Я_могу_предоставить_четкие_и_убедительные_доказательства_своих_знаний_о_данном_элементе_компетенции.">Пример!$D$5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3" i="19" l="1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6" i="19"/>
  <c r="B25" i="19"/>
  <c r="B24" i="19"/>
  <c r="B23" i="19"/>
  <c r="B22" i="19"/>
  <c r="B21" i="19"/>
  <c r="B20" i="19"/>
  <c r="B19" i="19"/>
  <c r="B18" i="19"/>
  <c r="B17" i="19"/>
  <c r="B13" i="19"/>
  <c r="B12" i="19"/>
  <c r="B11" i="19"/>
  <c r="B10" i="19"/>
  <c r="B9" i="19"/>
  <c r="E51" i="17"/>
  <c r="B43" i="17"/>
  <c r="B31" i="17"/>
  <c r="B30" i="17"/>
  <c r="B17" i="17"/>
  <c r="B9" i="17"/>
  <c r="D51" i="19"/>
  <c r="G51" i="19" s="1"/>
  <c r="E98" i="19"/>
  <c r="M10" i="19"/>
  <c r="M11" i="19" s="1"/>
  <c r="M12" i="19" s="1"/>
  <c r="M13" i="19" s="1"/>
  <c r="B57" i="19"/>
  <c r="E51" i="19"/>
  <c r="E50" i="19"/>
  <c r="D50" i="19"/>
  <c r="E49" i="19"/>
  <c r="D49" i="19"/>
  <c r="E48" i="19"/>
  <c r="D48" i="19"/>
  <c r="E44" i="19"/>
  <c r="D44" i="19"/>
  <c r="M31" i="19"/>
  <c r="M32" i="19" s="1"/>
  <c r="M33" i="19" s="1"/>
  <c r="M34" i="19" s="1"/>
  <c r="M35" i="19" s="1"/>
  <c r="M36" i="19" s="1"/>
  <c r="M18" i="19"/>
  <c r="M19" i="19"/>
  <c r="M20" i="19" s="1"/>
  <c r="J3" i="19"/>
  <c r="B57" i="17"/>
  <c r="E50" i="17"/>
  <c r="D50" i="17"/>
  <c r="E49" i="17"/>
  <c r="D49" i="17"/>
  <c r="E48" i="17"/>
  <c r="D48" i="17"/>
  <c r="E44" i="17"/>
  <c r="D44" i="17"/>
  <c r="M18" i="17"/>
  <c r="B18" i="17" s="1"/>
  <c r="M10" i="17"/>
  <c r="M11" i="17" s="1"/>
  <c r="M12" i="17" s="1"/>
  <c r="M13" i="17" s="1"/>
  <c r="B13" i="17" s="1"/>
  <c r="M31" i="17"/>
  <c r="M32" i="17" s="1"/>
  <c r="D51" i="17" l="1"/>
  <c r="G51" i="17" s="1"/>
  <c r="M33" i="17"/>
  <c r="B33" i="17" s="1"/>
  <c r="B32" i="17"/>
  <c r="M19" i="17"/>
  <c r="B12" i="17"/>
  <c r="B10" i="17"/>
  <c r="B11" i="17"/>
  <c r="M37" i="19"/>
  <c r="M38" i="19" s="1"/>
  <c r="M39" i="19" s="1"/>
  <c r="M40" i="19" s="1"/>
  <c r="M41" i="19" s="1"/>
  <c r="M42" i="19" s="1"/>
  <c r="E14" i="17"/>
  <c r="D14" i="17"/>
  <c r="E14" i="19"/>
  <c r="D14" i="19"/>
  <c r="M21" i="19"/>
  <c r="M22" i="19" s="1"/>
  <c r="M23" i="19" s="1"/>
  <c r="M24" i="19" s="1"/>
  <c r="M25" i="19" s="1"/>
  <c r="M26" i="19" s="1"/>
  <c r="E99" i="19"/>
  <c r="M34" i="17" l="1"/>
  <c r="B19" i="17"/>
  <c r="M20" i="17"/>
  <c r="D27" i="19"/>
  <c r="E27" i="19"/>
  <c r="M35" i="17" l="1"/>
  <c r="B34" i="17"/>
  <c r="M21" i="17"/>
  <c r="B20" i="17"/>
  <c r="M36" i="17" l="1"/>
  <c r="B35" i="17"/>
  <c r="M22" i="17"/>
  <c r="B21" i="17"/>
  <c r="M37" i="17" l="1"/>
  <c r="B36" i="17"/>
  <c r="B22" i="17"/>
  <c r="M23" i="17"/>
  <c r="M24" i="17" l="1"/>
  <c r="B23" i="17"/>
  <c r="M38" i="17"/>
  <c r="B37" i="17"/>
  <c r="M39" i="17" l="1"/>
  <c r="B38" i="17"/>
  <c r="M25" i="17"/>
  <c r="B24" i="17"/>
  <c r="M26" i="17" l="1"/>
  <c r="B25" i="17"/>
  <c r="B39" i="17"/>
  <c r="M40" i="17"/>
  <c r="B26" i="17" l="1"/>
  <c r="D27" i="17"/>
  <c r="E27" i="17"/>
  <c r="B40" i="17"/>
  <c r="M41" i="17"/>
  <c r="B41" i="17" l="1"/>
  <c r="M42" i="17"/>
  <c r="B42" i="17" s="1"/>
</calcChain>
</file>

<file path=xl/sharedStrings.xml><?xml version="1.0" encoding="utf-8"?>
<sst xmlns="http://schemas.openxmlformats.org/spreadsheetml/2006/main" count="148" uniqueCount="92">
  <si>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</si>
  <si>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</si>
  <si>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</si>
  <si>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</si>
  <si>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D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</si>
  <si>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</si>
  <si>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</si>
  <si>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</si>
  <si>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Международная сертификация Руководство
Самооценка</t>
  </si>
  <si>
    <t>Контроль Версий</t>
  </si>
  <si>
    <t>Дата</t>
  </si>
  <si>
    <t>Версия 1.0</t>
  </si>
  <si>
    <t>1.  Общая информация</t>
  </si>
  <si>
    <t>Есть вопросы или проблемы?</t>
  </si>
  <si>
    <t>2. Инструкция</t>
  </si>
  <si>
    <t>Уровни A, B, C</t>
  </si>
  <si>
    <t>Уровень D</t>
  </si>
  <si>
    <t>ФИО и Уровень</t>
  </si>
  <si>
    <t>Подсчет баллов</t>
  </si>
  <si>
    <r>
      <t xml:space="preserve">Введите значения только в столбец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</si>
  <si>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версия 1.0</t>
  </si>
  <si>
    <t>Самооценка</t>
  </si>
  <si>
    <t>Уровень:</t>
  </si>
  <si>
    <t xml:space="preserve">Я могу предоставить четкие и убедительные доказательства своих знаний по данной компетеции </t>
  </si>
  <si>
    <t xml:space="preserve">Примечание: Баллы самооценки указаны только для информации </t>
  </si>
  <si>
    <t>Знания
(Все уровни)</t>
  </si>
  <si>
    <t xml:space="preserve">Руководство, структуры и процессы </t>
  </si>
  <si>
    <t>Стратегия</t>
  </si>
  <si>
    <t xml:space="preserve">Соответствие требованиям, стандарты и   правила </t>
  </si>
  <si>
    <t xml:space="preserve">Власть и интересы </t>
  </si>
  <si>
    <t xml:space="preserve">Культура и ценности </t>
  </si>
  <si>
    <t xml:space="preserve">Сфера компетентности Контекст </t>
  </si>
  <si>
    <t>Сфера компетентности Люди</t>
  </si>
  <si>
    <t>Самоосознанность и самоорганизация</t>
  </si>
  <si>
    <t xml:space="preserve">Личностная целостность и надежность </t>
  </si>
  <si>
    <t xml:space="preserve">Межличностные коммуникации </t>
  </si>
  <si>
    <t xml:space="preserve">Отношения и вовлечение </t>
  </si>
  <si>
    <t xml:space="preserve">Лидерство </t>
  </si>
  <si>
    <t>Организация командной работы</t>
  </si>
  <si>
    <t xml:space="preserve">Конфликты и кризисы </t>
  </si>
  <si>
    <t>Творческий подход</t>
  </si>
  <si>
    <t>Переговоры</t>
  </si>
  <si>
    <t xml:space="preserve">Ориентированность на результаты </t>
  </si>
  <si>
    <t>Сфера компетентности Практика</t>
  </si>
  <si>
    <t>Концепция реализации проекта</t>
  </si>
  <si>
    <r>
      <t>Требования и цели</t>
    </r>
    <r>
      <rPr>
        <sz val="11"/>
        <color theme="1"/>
        <rFont val="Calibri"/>
        <family val="2"/>
        <charset val="204"/>
      </rPr>
      <t xml:space="preserve"> </t>
    </r>
  </si>
  <si>
    <t>Содержание</t>
  </si>
  <si>
    <t>Сроки</t>
  </si>
  <si>
    <t xml:space="preserve">Организация и информация </t>
  </si>
  <si>
    <t>Качество</t>
  </si>
  <si>
    <t>Финансы</t>
  </si>
  <si>
    <t xml:space="preserve">Ресурсы </t>
  </si>
  <si>
    <t>Поставки</t>
  </si>
  <si>
    <t xml:space="preserve">Планирование и контроль </t>
  </si>
  <si>
    <t xml:space="preserve">Риски и возможности </t>
  </si>
  <si>
    <t>Заинтересованные стороны</t>
  </si>
  <si>
    <t xml:space="preserve">Изменения и преобразования </t>
  </si>
  <si>
    <t>Итог</t>
  </si>
  <si>
    <t>Зеленый</t>
  </si>
  <si>
    <t>Красный</t>
  </si>
  <si>
    <t>Незаполненный</t>
  </si>
  <si>
    <t xml:space="preserve">Пожалуйста, подумайте о сохранении окружающей среды перед тем, как печатать этот документ и не распечатывайте его, если в этом нет необходимости  </t>
  </si>
  <si>
    <r>
      <t xml:space="preserve">Укажите ваше имя и уровень, на который Вы подаете заявку (A, B, C, или D) вверху листа 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</si>
  <si>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Петров Иван Николаевич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</si>
  <si>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</si>
  <si>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t>Утвержденная версия</t>
  </si>
  <si>
    <t>Срок действия</t>
  </si>
  <si>
    <t>Настоящее время</t>
  </si>
  <si>
    <t>Доказательства могут быть представлены в письменной форме (результаты экзамена, отчеты и т.д.) или в устной форме, например, рассказаны кандидатом во время интервью.</t>
  </si>
  <si>
    <t>ФИО кандидата:</t>
  </si>
  <si>
    <t>ФИЛ кандидата:</t>
  </si>
  <si>
    <t xml:space="preserve">Зеленый (кол-во):  </t>
  </si>
  <si>
    <t>Оранжевый</t>
  </si>
  <si>
    <t>Навыки и умения
(A, B, C)</t>
  </si>
  <si>
    <t>На это заявление Вам необходимо ответить следующее:
     1 если ваш ответ "незначительно"
     2 если ваш ответ "частично"
     3 если ваш ответ "да, в полной мере"</t>
  </si>
  <si>
    <r>
      <t xml:space="preserve">Самооценка
</t>
    </r>
    <r>
      <rPr>
        <b/>
        <i/>
        <sz val="14"/>
        <color theme="3"/>
        <rFont val="Arial"/>
      </rPr>
      <t>Все уровни, Все домены (области)</t>
    </r>
  </si>
  <si>
    <t xml:space="preserve"> "Я могу предоставить четкие и убедительные доказательства своих
навыков и способностей для этого элемента компетентности в проекте необходимой сложности для уровня, на который подаю заявку".</t>
  </si>
  <si>
    <r>
      <t xml:space="preserve">Введите значения для обоих столбцов: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 xml:space="preserve"> и </t>
    </r>
    <r>
      <rPr>
        <sz val="10"/>
        <color theme="9" tint="-0.249977111117893"/>
        <rFont val="Arial"/>
      </rPr>
      <t>Навыки и умения</t>
    </r>
  </si>
  <si>
    <t xml:space="preserve">Заметки, комментарии и доказательства компетентности </t>
  </si>
  <si>
    <t>Доказательства компетентности</t>
  </si>
  <si>
    <t>Домен (область)</t>
  </si>
  <si>
    <t>Домен (область):</t>
  </si>
  <si>
    <t>Все уровни, Все домены (области)</t>
  </si>
  <si>
    <t xml:space="preserve"> Заметки, комментарии и доказательства компетентности (опционально, не обязательно для заполнения)</t>
  </si>
  <si>
    <t>1 = Незначительно;  2 = Частично;  3 = Да, в полной мере</t>
  </si>
  <si>
    <t>Элементы компетентности</t>
  </si>
  <si>
    <r>
      <t>Столбец ​​</t>
    </r>
    <r>
      <rPr>
        <sz val="10"/>
        <color theme="9" tint="-0.499984740745262"/>
        <rFont val="Arial"/>
        <family val="2"/>
        <charset val="204"/>
      </rPr>
      <t>Заметки, комментарии, доказательства компетентности (evidence)</t>
    </r>
    <r>
      <rPr>
        <sz val="10"/>
        <color theme="1"/>
        <rFont val="Arial"/>
        <family val="2"/>
        <charset val="204"/>
      </rPr>
      <t xml:space="preserve"> заполняется опционально. Вы можете (но не обязаны) использовать его для записи источников доказательств компетентности. Данный столбец можно оставить пустым.</t>
    </r>
  </si>
  <si>
    <t>Офис управления проектами</t>
  </si>
  <si>
    <t>Отбор и балансировка</t>
  </si>
  <si>
    <t xml:space="preserve">Если у Вас появились вопросы по данному документу, просьба написать нам на адрес: sovnet@sovnet.ru
</t>
  </si>
  <si>
    <t>Используйте выпадающее меню, чтобы выбрать домен, на который Вы подаете заявку (Офис управления проектами).</t>
  </si>
  <si>
    <t>Светло-фиолетовый блок под полем ФИО содержит пункт, который описывает критерии самооценки. Например, в домене "Офис управления проектами" на уровень B Вы увидите: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</si>
</sst>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0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b/>
      <i/>
      <sz val="10"/>
      <color rgb="FF008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2"/>
      <name val="Arial"/>
      <family val="2"/>
      <charset val="204"/>
    </font>
    <font>
      <b/>
      <sz val="9"/>
      <color theme="1"/>
      <name val="Calibri"/>
      <family val="2"/>
      <charset val="204"/>
      <scheme val="major"/>
    </font>
    <font>
      <b/>
      <i/>
      <sz val="10"/>
      <color theme="1"/>
      <name val="Arial"/>
      <family val="2"/>
      <charset val="204"/>
    </font>
    <font>
      <b/>
      <sz val="10"/>
      <color theme="1"/>
      <name val="Calibri"/>
      <family val="2"/>
      <scheme val="major"/>
    </font>
    <font>
      <sz val="11"/>
      <color theme="1"/>
      <name val="Calibri"/>
      <family val="2"/>
      <charset val="204"/>
    </font>
    <font>
      <b/>
      <sz val="14"/>
      <name val="Arial"/>
      <family val="2"/>
      <charset val="204"/>
    </font>
    <font>
      <b/>
      <i/>
      <sz val="9"/>
      <color rgb="FF008000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  <font>
      <sz val="10"/>
      <color theme="9" tint="-0.499984740745262"/>
      <name val="Arial"/>
      <family val="2"/>
      <charset val="204"/>
    </font>
    <font>
      <sz val="10"/>
      <color theme="0"/>
      <name val="Cambria"/>
      <family val="1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1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/>
    <xf numFmtId="0" fontId="1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1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7">
    <xf numFmtId="0" fontId="0" fillId="0" borderId="0" xfId="0"/>
    <xf numFmtId="0" fontId="2" fillId="0" borderId="0" xfId="1">
      <alignment horizontal="left" vertical="center"/>
    </xf>
    <xf numFmtId="0" fontId="5" fillId="0" borderId="0" xfId="6">
      <alignment vertical="center"/>
    </xf>
    <xf numFmtId="0" fontId="12" fillId="0" borderId="0" xfId="19" applyFont="1" applyAlignment="1">
      <alignment horizontal="left" vertical="center"/>
    </xf>
    <xf numFmtId="0" fontId="12" fillId="0" borderId="0" xfId="19" applyFont="1"/>
    <xf numFmtId="0" fontId="15" fillId="0" borderId="0" xfId="19" applyFont="1" applyAlignment="1">
      <alignment horizontal="left" vertical="top" wrapText="1"/>
    </xf>
    <xf numFmtId="0" fontId="12" fillId="0" borderId="0" xfId="0" applyNumberFormat="1" applyFont="1" applyAlignment="1" applyProtection="1">
      <alignment horizontal="left" vertical="top" wrapText="1" indent="1"/>
    </xf>
    <xf numFmtId="0" fontId="12" fillId="0" borderId="0" xfId="19" applyFont="1" applyAlignment="1">
      <alignment wrapText="1"/>
    </xf>
    <xf numFmtId="0" fontId="12" fillId="0" borderId="0" xfId="19" applyFont="1" applyBorder="1" applyAlignment="1" applyProtection="1">
      <alignment vertical="center"/>
    </xf>
    <xf numFmtId="0" fontId="12" fillId="0" borderId="0" xfId="19" applyFont="1" applyAlignment="1" applyProtection="1">
      <alignment vertical="center"/>
    </xf>
    <xf numFmtId="0" fontId="17" fillId="0" borderId="0" xfId="19" applyFont="1" applyFill="1" applyBorder="1" applyAlignment="1" applyProtection="1">
      <alignment horizontal="center" vertical="center"/>
    </xf>
    <xf numFmtId="0" fontId="18" fillId="0" borderId="0" xfId="19" applyFont="1" applyFill="1" applyBorder="1" applyAlignment="1" applyProtection="1">
      <alignment horizontal="left" vertical="center" inden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center" vertical="center"/>
    </xf>
    <xf numFmtId="0" fontId="12" fillId="0" borderId="0" xfId="19" applyFont="1" applyFill="1" applyBorder="1" applyAlignment="1" applyProtection="1">
      <alignment horizontal="center" vertical="center"/>
    </xf>
    <xf numFmtId="0" fontId="18" fillId="0" borderId="7" xfId="19" applyFont="1" applyFill="1" applyBorder="1" applyAlignment="1" applyProtection="1">
      <alignment horizontal="center" vertical="center"/>
    </xf>
    <xf numFmtId="164" fontId="19" fillId="0" borderId="0" xfId="19" applyNumberFormat="1" applyFont="1" applyFill="1" applyBorder="1" applyAlignment="1" applyProtection="1">
      <alignment horizontal="center" vertical="center"/>
    </xf>
    <xf numFmtId="0" fontId="19" fillId="0" borderId="0" xfId="19" applyFont="1" applyAlignment="1" applyProtection="1">
      <alignment horizontal="left" vertical="center"/>
    </xf>
    <xf numFmtId="0" fontId="19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left" vertical="center"/>
    </xf>
    <xf numFmtId="0" fontId="20" fillId="0" borderId="0" xfId="19" applyFont="1" applyBorder="1" applyAlignment="1" applyProtection="1">
      <alignment vertical="center" wrapText="1"/>
    </xf>
    <xf numFmtId="0" fontId="17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22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Alignment="1">
      <alignment horizontal="center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2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2" fillId="0" borderId="0" xfId="1" applyFont="1" applyFill="1" applyBorder="1" applyProtection="1">
      <alignment horizontal="left" vertical="center"/>
    </xf>
    <xf numFmtId="0" fontId="21" fillId="0" borderId="0" xfId="19" applyFont="1"/>
    <xf numFmtId="0" fontId="23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2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6" fillId="0" borderId="0" xfId="19" applyFont="1" applyAlignment="1" applyProtection="1">
      <alignment vertical="center"/>
    </xf>
    <xf numFmtId="0" fontId="27" fillId="0" borderId="0" xfId="19" applyFont="1" applyAlignment="1" applyProtection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5" fillId="0" borderId="0" xfId="19" applyFont="1" applyBorder="1" applyAlignment="1" applyProtection="1">
      <alignment horizontal="left" vertical="center"/>
    </xf>
    <xf numFmtId="0" fontId="34" fillId="0" borderId="0" xfId="5" applyFont="1">
      <alignment vertical="center"/>
    </xf>
    <xf numFmtId="0" fontId="32" fillId="0" borderId="0" xfId="1" applyFont="1" applyAlignment="1">
      <alignment horizontal="center" vertical="center" wrapText="1"/>
    </xf>
    <xf numFmtId="0" fontId="33" fillId="0" borderId="0" xfId="4" applyFont="1">
      <alignment horizontal="center" vertical="center" wrapText="1"/>
    </xf>
    <xf numFmtId="0" fontId="35" fillId="0" borderId="1" xfId="8" applyFont="1" applyBorder="1" applyAlignment="1">
      <alignment horizontal="left" vertical="center" wrapText="1"/>
    </xf>
    <xf numFmtId="0" fontId="35" fillId="0" borderId="6" xfId="8" applyFont="1" applyBorder="1" applyAlignment="1">
      <alignment horizontal="left" vertical="center" wrapText="1"/>
    </xf>
    <xf numFmtId="0" fontId="35" fillId="0" borderId="7" xfId="8" applyFont="1" applyBorder="1" applyAlignment="1">
      <alignment horizontal="left" vertical="center" wrapText="1"/>
    </xf>
    <xf numFmtId="0" fontId="37" fillId="0" borderId="1" xfId="8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5" fillId="0" borderId="0" xfId="8" applyFont="1" applyAlignment="1">
      <alignment horizontal="left"/>
    </xf>
    <xf numFmtId="0" fontId="39" fillId="3" borderId="1" xfId="1" applyFont="1" applyFill="1" applyBorder="1" applyAlignment="1" applyProtection="1">
      <alignment horizontal="center" vertical="center"/>
      <protection locked="0"/>
    </xf>
    <xf numFmtId="0" fontId="40" fillId="0" borderId="0" xfId="19" applyFont="1" applyAlignment="1" applyProtection="1">
      <alignment vertical="center"/>
    </xf>
    <xf numFmtId="0" fontId="32" fillId="0" borderId="0" xfId="1" applyFont="1">
      <alignment horizontal="left" vertical="center"/>
    </xf>
    <xf numFmtId="0" fontId="37" fillId="2" borderId="6" xfId="8" applyFont="1" applyFill="1" applyBorder="1" applyAlignment="1">
      <alignment horizontal="center" vertical="center" wrapText="1"/>
    </xf>
    <xf numFmtId="0" fontId="32" fillId="0" borderId="0" xfId="1" applyFont="1" applyAlignment="1">
      <alignment horizontal="right" vertical="center"/>
    </xf>
    <xf numFmtId="0" fontId="32" fillId="0" borderId="3" xfId="1" applyFont="1" applyBorder="1">
      <alignment horizontal="left" vertical="center"/>
    </xf>
    <xf numFmtId="0" fontId="32" fillId="0" borderId="3" xfId="1" applyFont="1" applyBorder="1" applyAlignment="1">
      <alignment horizontal="left" vertical="center" wrapText="1"/>
    </xf>
    <xf numFmtId="0" fontId="35" fillId="0" borderId="0" xfId="8" applyFont="1" applyAlignment="1">
      <alignment horizontal="right" vertical="center"/>
    </xf>
    <xf numFmtId="0" fontId="35" fillId="0" borderId="0" xfId="8" applyFont="1">
      <alignment horizontal="center" vertical="center"/>
    </xf>
    <xf numFmtId="0" fontId="42" fillId="0" borderId="4" xfId="1" applyFont="1" applyBorder="1" applyAlignment="1" applyProtection="1">
      <alignment horizontal="center" vertical="center" wrapText="1"/>
    </xf>
    <xf numFmtId="0" fontId="44" fillId="0" borderId="0" xfId="6" applyFont="1" applyAlignment="1">
      <alignment horizontal="right" vertical="center"/>
    </xf>
    <xf numFmtId="0" fontId="25" fillId="0" borderId="0" xfId="1" applyFont="1" applyAlignment="1">
      <alignment vertical="center"/>
    </xf>
    <xf numFmtId="0" fontId="47" fillId="0" borderId="0" xfId="6" applyFont="1">
      <alignment vertical="center"/>
    </xf>
    <xf numFmtId="0" fontId="49" fillId="0" borderId="0" xfId="19" applyFont="1" applyAlignment="1" applyProtection="1">
      <alignment vertical="center"/>
    </xf>
    <xf numFmtId="0" fontId="2" fillId="0" borderId="0" xfId="1" applyAlignment="1">
      <alignment horizontal="center" vertical="center"/>
    </xf>
    <xf numFmtId="0" fontId="35" fillId="2" borderId="2" xfId="8" applyFont="1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36" fillId="6" borderId="9" xfId="128" applyFont="1" applyFill="1" applyBorder="1" applyAlignment="1">
      <alignment horizontal="left" vertical="center" wrapText="1"/>
    </xf>
    <xf numFmtId="0" fontId="36" fillId="6" borderId="10" xfId="128" applyFont="1" applyFill="1" applyBorder="1" applyAlignment="1">
      <alignment horizontal="left" vertical="center" wrapText="1"/>
    </xf>
    <xf numFmtId="0" fontId="36" fillId="6" borderId="12" xfId="128" applyFont="1" applyFill="1" applyBorder="1" applyAlignment="1">
      <alignment horizontal="left" vertical="center" wrapText="1"/>
    </xf>
    <xf numFmtId="0" fontId="36" fillId="6" borderId="13" xfId="128" applyFont="1" applyFill="1" applyBorder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6" fillId="0" borderId="2" xfId="128" applyFont="1" applyFill="1" applyBorder="1">
      <alignment horizontal="left" vertical="center" wrapText="1"/>
    </xf>
    <xf numFmtId="0" fontId="21" fillId="0" borderId="4" xfId="128" applyFont="1" applyFill="1" applyBorder="1">
      <alignment horizontal="left" vertical="center" wrapText="1"/>
    </xf>
    <xf numFmtId="0" fontId="37" fillId="0" borderId="5" xfId="8" applyFont="1" applyBorder="1" applyAlignment="1">
      <alignment horizontal="left" vertical="center" wrapText="1"/>
    </xf>
    <xf numFmtId="0" fontId="37" fillId="0" borderId="6" xfId="8" applyFont="1" applyBorder="1" applyAlignment="1">
      <alignment horizontal="left" vertical="center" wrapText="1"/>
    </xf>
    <xf numFmtId="0" fontId="35" fillId="0" borderId="1" xfId="8" applyFont="1" applyBorder="1" applyAlignment="1">
      <alignment horizontal="left" vertical="center" wrapText="1"/>
    </xf>
    <xf numFmtId="0" fontId="9" fillId="0" borderId="1" xfId="8" applyBorder="1" applyAlignment="1">
      <alignment horizontal="left" vertical="center" wrapText="1"/>
    </xf>
    <xf numFmtId="0" fontId="36" fillId="0" borderId="1" xfId="128" applyFont="1">
      <alignment horizontal="left" vertical="center" wrapText="1"/>
    </xf>
    <xf numFmtId="0" fontId="21" fillId="0" borderId="1" xfId="128">
      <alignment horizontal="left" vertical="center" wrapText="1"/>
    </xf>
    <xf numFmtId="0" fontId="36" fillId="0" borderId="9" xfId="128" applyFont="1" applyBorder="1">
      <alignment horizontal="left" vertical="center" wrapText="1"/>
    </xf>
    <xf numFmtId="0" fontId="21" fillId="0" borderId="10" xfId="128" applyFont="1" applyBorder="1">
      <alignment horizontal="left" vertical="center" wrapText="1"/>
    </xf>
    <xf numFmtId="0" fontId="36" fillId="0" borderId="8" xfId="128" applyFont="1" applyBorder="1" applyAlignment="1">
      <alignment horizontal="center" vertical="center" wrapText="1"/>
    </xf>
    <xf numFmtId="0" fontId="21" fillId="0" borderId="11" xfId="128" applyFont="1" applyBorder="1" applyAlignment="1">
      <alignment horizontal="center" vertical="center" wrapText="1"/>
    </xf>
    <xf numFmtId="0" fontId="36" fillId="0" borderId="6" xfId="128" applyFont="1" applyFill="1" applyBorder="1">
      <alignment horizontal="left" vertical="center" wrapText="1"/>
    </xf>
    <xf numFmtId="0" fontId="21" fillId="0" borderId="6" xfId="128" applyFill="1" applyBorder="1">
      <alignment horizontal="left" vertical="center" wrapText="1"/>
    </xf>
    <xf numFmtId="0" fontId="36" fillId="0" borderId="2" xfId="128" applyFont="1" applyBorder="1">
      <alignment horizontal="left" vertical="center" wrapText="1"/>
    </xf>
    <xf numFmtId="0" fontId="21" fillId="0" borderId="4" xfId="128" applyFont="1" applyBorder="1">
      <alignment horizontal="left" vertical="center" wrapText="1"/>
    </xf>
    <xf numFmtId="0" fontId="36" fillId="0" borderId="12" xfId="128" applyFont="1" applyBorder="1">
      <alignment horizontal="left" vertical="center" wrapText="1"/>
    </xf>
    <xf numFmtId="0" fontId="21" fillId="0" borderId="13" xfId="128" applyFont="1" applyBorder="1">
      <alignment horizontal="left" vertical="center" wrapText="1"/>
    </xf>
    <xf numFmtId="0" fontId="22" fillId="3" borderId="8" xfId="19" applyFont="1" applyFill="1" applyBorder="1" applyAlignment="1" applyProtection="1">
      <alignment horizontal="left" vertical="center"/>
      <protection locked="0"/>
    </xf>
    <xf numFmtId="0" fontId="22" fillId="3" borderId="0" xfId="19" applyFont="1" applyFill="1" applyBorder="1" applyAlignment="1" applyProtection="1">
      <alignment horizontal="left" vertical="center"/>
      <protection locked="0"/>
    </xf>
    <xf numFmtId="0" fontId="25" fillId="0" borderId="0" xfId="1" applyFont="1">
      <alignment horizontal="left" vertical="center"/>
    </xf>
    <xf numFmtId="0" fontId="39" fillId="3" borderId="2" xfId="1" applyFont="1" applyFill="1" applyBorder="1" applyProtection="1">
      <alignment horizontal="left" vertical="center"/>
      <protection locked="0"/>
    </xf>
    <xf numFmtId="0" fontId="22" fillId="3" borderId="4" xfId="1" applyFont="1" applyFill="1" applyBorder="1" applyProtection="1">
      <alignment horizontal="left" vertical="center"/>
      <protection locked="0"/>
    </xf>
    <xf numFmtId="0" fontId="22" fillId="3" borderId="2" xfId="1" applyFont="1" applyFill="1" applyBorder="1" applyAlignment="1" applyProtection="1">
      <alignment horizontal="left" vertical="center"/>
      <protection locked="0"/>
    </xf>
    <xf numFmtId="0" fontId="22" fillId="3" borderId="3" xfId="1" applyFont="1" applyFill="1" applyBorder="1" applyAlignment="1" applyProtection="1">
      <alignment horizontal="left" vertical="center"/>
      <protection locked="0"/>
    </xf>
    <xf numFmtId="0" fontId="35" fillId="2" borderId="6" xfId="8" applyFont="1" applyFill="1" applyBorder="1" applyAlignment="1">
      <alignment horizontal="center" vertical="center" wrapText="1"/>
    </xf>
    <xf numFmtId="0" fontId="9" fillId="2" borderId="6" xfId="8" applyFill="1" applyBorder="1" applyAlignment="1">
      <alignment horizontal="center" vertical="center" wrapText="1"/>
    </xf>
    <xf numFmtId="0" fontId="35" fillId="2" borderId="1" xfId="19" applyFont="1" applyFill="1" applyBorder="1" applyAlignment="1" applyProtection="1">
      <alignment horizontal="center" vertical="center"/>
    </xf>
    <xf numFmtId="0" fontId="9" fillId="2" borderId="1" xfId="19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1" fillId="4" borderId="2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36" fillId="5" borderId="2" xfId="1" applyFont="1" applyFill="1" applyBorder="1" applyAlignment="1">
      <alignment horizontal="left" vertical="center"/>
    </xf>
    <xf numFmtId="0" fontId="36" fillId="5" borderId="3" xfId="1" applyFont="1" applyFill="1" applyBorder="1" applyAlignment="1">
      <alignment horizontal="left" vertical="center"/>
    </xf>
    <xf numFmtId="0" fontId="36" fillId="5" borderId="4" xfId="1" applyFont="1" applyFill="1" applyBorder="1" applyAlignment="1">
      <alignment horizontal="left" vertical="center"/>
    </xf>
    <xf numFmtId="0" fontId="22" fillId="3" borderId="2" xfId="1" applyFont="1" applyFill="1" applyBorder="1" applyAlignment="1" applyProtection="1">
      <alignment horizontal="left" vertical="top"/>
      <protection locked="0"/>
    </xf>
    <xf numFmtId="0" fontId="22" fillId="3" borderId="3" xfId="1" applyFont="1" applyFill="1" applyBorder="1" applyAlignment="1" applyProtection="1">
      <alignment horizontal="left" vertical="top"/>
      <protection locked="0"/>
    </xf>
    <xf numFmtId="0" fontId="22" fillId="3" borderId="2" xfId="1" applyFont="1" applyFill="1" applyBorder="1" applyProtection="1">
      <alignment horizontal="left" vertical="center"/>
      <protection locked="0"/>
    </xf>
    <xf numFmtId="0" fontId="33" fillId="0" borderId="0" xfId="4" applyFont="1">
      <alignment horizontal="center" vertical="center" wrapText="1"/>
    </xf>
    <xf numFmtId="0" fontId="8" fillId="0" borderId="0" xfId="4">
      <alignment horizontal="center" vertical="center" wrapText="1"/>
    </xf>
    <xf numFmtId="0" fontId="35" fillId="0" borderId="2" xfId="8" applyFont="1" applyFill="1" applyBorder="1" applyAlignment="1">
      <alignment horizontal="center" vertical="center" wrapText="1" shrinkToFit="1"/>
    </xf>
    <xf numFmtId="0" fontId="35" fillId="0" borderId="3" xfId="8" applyFont="1" applyFill="1" applyBorder="1" applyAlignment="1">
      <alignment horizontal="center" vertical="center" wrapText="1" shrinkToFit="1"/>
    </xf>
    <xf numFmtId="0" fontId="35" fillId="0" borderId="4" xfId="8" applyFont="1" applyFill="1" applyBorder="1" applyAlignment="1">
      <alignment horizontal="center" vertical="center" wrapText="1" shrinkToFit="1"/>
    </xf>
    <xf numFmtId="0" fontId="32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46" fillId="0" borderId="1" xfId="1" applyFont="1" applyBorder="1" applyAlignment="1">
      <alignment horizontal="center" vertical="center"/>
    </xf>
    <xf numFmtId="0" fontId="35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14" fontId="46" fillId="0" borderId="2" xfId="1" applyNumberFormat="1" applyFont="1" applyBorder="1" applyAlignment="1">
      <alignment horizontal="center" vertical="center"/>
    </xf>
    <xf numFmtId="0" fontId="46" fillId="0" borderId="4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46" fillId="0" borderId="2" xfId="1" applyFont="1" applyBorder="1" applyAlignment="1">
      <alignment horizontal="center" vertical="center"/>
    </xf>
  </cellXfs>
  <cellStyles count="401">
    <cellStyle name="Hyperlink 2" xfId="20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128" xr:uid="{00000000-0005-0000-0000-000007000000}"/>
    <cellStyle name="Normal 2" xfId="21" xr:uid="{00000000-0005-0000-0000-000008000000}"/>
    <cellStyle name="Normal 2 2" xfId="19" xr:uid="{00000000-0005-0000-0000-000009000000}"/>
    <cellStyle name="Normal 3" xfId="22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205740</xdr:colOff>
      <xdr:row>1</xdr:row>
      <xdr:rowOff>91440</xdr:rowOff>
    </xdr:from>
    <xdr:to>
      <xdr:col>3</xdr:col>
      <xdr:colOff>917575</xdr:colOff>
      <xdr:row>1</xdr:row>
      <xdr:rowOff>834390</xdr:rowOff>
    </xdr:to>
    <xdr:pic>
      <xdr:nvPicPr>
        <xdr:cNvPr id="5" name="Рисунок 4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320" y="27432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355600</xdr:colOff>
      <xdr:row>0</xdr:row>
      <xdr:rowOff>203200</xdr:rowOff>
    </xdr:from>
    <xdr:to>
      <xdr:col>2</xdr:col>
      <xdr:colOff>266700</xdr:colOff>
      <xdr:row>0</xdr:row>
      <xdr:rowOff>894715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76200</xdr:colOff>
      <xdr:row>0</xdr:row>
      <xdr:rowOff>205740</xdr:rowOff>
    </xdr:from>
    <xdr:to>
      <xdr:col>7</xdr:col>
      <xdr:colOff>69850</xdr:colOff>
      <xdr:row>0</xdr:row>
      <xdr:rowOff>948690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7180" y="20574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2:H22"/>
  <sheetViews>
    <sheetView showGridLines="0" topLeftCell="A13" zoomScale="125" zoomScaleNormal="125" zoomScalePageLayoutView="125" workbookViewId="0">
      <selection activeCell="C16" sqref="C16:D16"/>
    </sheetView>
  </sheetViews>
  <sheetFormatPr defaultColWidth="10.88671875" defaultRowHeight="13.8" x14ac:dyDescent="0.3"/>
  <cols>
    <col min="1" max="1" width="2.88671875" style="1" customWidth="1"/>
    <col min="2" max="2" width="15.88671875" style="1" customWidth="1"/>
    <col min="3" max="3" width="50.88671875" style="1" customWidth="1"/>
    <col min="4" max="4" width="15.88671875" style="1" customWidth="1"/>
    <col min="5" max="16384" width="10.88671875" style="1"/>
  </cols>
  <sheetData>
    <row r="2" spans="1:8" ht="78.900000000000006" customHeight="1" x14ac:dyDescent="0.3">
      <c r="A2" s="71"/>
      <c r="B2" s="71"/>
      <c r="C2" s="50" t="s">
        <v>75</v>
      </c>
      <c r="D2" s="49"/>
      <c r="E2" s="23"/>
    </row>
    <row r="3" spans="1:8" ht="26.25" customHeight="1" x14ac:dyDescent="0.3">
      <c r="A3" s="79" t="s">
        <v>61</v>
      </c>
      <c r="B3" s="80"/>
      <c r="C3" s="80"/>
      <c r="D3" s="80"/>
      <c r="E3" s="80"/>
      <c r="F3" s="80"/>
      <c r="G3" s="80"/>
      <c r="H3" s="80"/>
    </row>
    <row r="5" spans="1:8" s="3" customFormat="1" ht="18" customHeight="1" x14ac:dyDescent="0.3">
      <c r="B5" s="72" t="s">
        <v>12</v>
      </c>
      <c r="C5" s="73"/>
      <c r="D5" s="74"/>
    </row>
    <row r="6" spans="1:8" s="7" customFormat="1" ht="21" customHeight="1" x14ac:dyDescent="0.25">
      <c r="B6" s="83" t="s">
        <v>13</v>
      </c>
      <c r="C6" s="75" t="s">
        <v>89</v>
      </c>
      <c r="D6" s="76"/>
    </row>
    <row r="7" spans="1:8" s="7" customFormat="1" ht="15" customHeight="1" x14ac:dyDescent="0.25">
      <c r="B7" s="84"/>
      <c r="C7" s="77"/>
      <c r="D7" s="78"/>
    </row>
    <row r="8" spans="1:8" s="4" customFormat="1" x14ac:dyDescent="0.25">
      <c r="B8" s="5"/>
      <c r="D8" s="6"/>
    </row>
    <row r="10" spans="1:8" s="3" customFormat="1" ht="18" customHeight="1" x14ac:dyDescent="0.3">
      <c r="B10" s="72" t="s">
        <v>14</v>
      </c>
      <c r="C10" s="73"/>
      <c r="D10" s="74"/>
    </row>
    <row r="11" spans="1:8" s="33" customFormat="1" ht="18.899999999999999" customHeight="1" x14ac:dyDescent="0.25">
      <c r="B11" s="51" t="s">
        <v>15</v>
      </c>
      <c r="C11" s="95" t="s">
        <v>77</v>
      </c>
      <c r="D11" s="96"/>
    </row>
    <row r="12" spans="1:8" s="33" customFormat="1" ht="18" customHeight="1" x14ac:dyDescent="0.25">
      <c r="B12" s="51" t="s">
        <v>16</v>
      </c>
      <c r="C12" s="95" t="s">
        <v>19</v>
      </c>
      <c r="D12" s="96"/>
    </row>
    <row r="13" spans="1:8" s="4" customFormat="1" ht="30" customHeight="1" x14ac:dyDescent="0.25">
      <c r="B13" s="52" t="s">
        <v>17</v>
      </c>
      <c r="C13" s="87" t="s">
        <v>62</v>
      </c>
      <c r="D13" s="88"/>
    </row>
    <row r="14" spans="1:8" s="33" customFormat="1" ht="30" customHeight="1" x14ac:dyDescent="0.25">
      <c r="B14" s="53" t="s">
        <v>80</v>
      </c>
      <c r="C14" s="95" t="s">
        <v>90</v>
      </c>
      <c r="D14" s="96"/>
    </row>
    <row r="15" spans="1:8" s="4" customFormat="1" ht="41.1" customHeight="1" x14ac:dyDescent="0.25">
      <c r="B15" s="85" t="s">
        <v>18</v>
      </c>
      <c r="C15" s="89" t="s">
        <v>91</v>
      </c>
      <c r="D15" s="90"/>
    </row>
    <row r="16" spans="1:8" s="4" customFormat="1" ht="42.9" customHeight="1" x14ac:dyDescent="0.25">
      <c r="B16" s="86"/>
      <c r="C16" s="91" t="s">
        <v>76</v>
      </c>
      <c r="D16" s="92"/>
    </row>
    <row r="17" spans="2:4" s="4" customFormat="1" ht="56.1" customHeight="1" x14ac:dyDescent="0.25">
      <c r="B17" s="86"/>
      <c r="C17" s="93" t="s">
        <v>74</v>
      </c>
      <c r="D17" s="94"/>
    </row>
    <row r="18" spans="2:4" s="33" customFormat="1" ht="40.950000000000003" customHeight="1" x14ac:dyDescent="0.25">
      <c r="B18" s="54" t="s">
        <v>79</v>
      </c>
      <c r="C18" s="97" t="s">
        <v>68</v>
      </c>
      <c r="D18" s="98"/>
    </row>
    <row r="19" spans="2:4" s="4" customFormat="1" ht="60" customHeight="1" x14ac:dyDescent="0.25">
      <c r="B19" s="54" t="s">
        <v>78</v>
      </c>
      <c r="C19" s="81" t="s">
        <v>86</v>
      </c>
      <c r="D19" s="82"/>
    </row>
    <row r="22" spans="2:4" x14ac:dyDescent="0.3">
      <c r="B22" s="55" t="s">
        <v>20</v>
      </c>
    </row>
  </sheetData>
  <mergeCells count="16">
    <mergeCell ref="C19:D19"/>
    <mergeCell ref="B6:B7"/>
    <mergeCell ref="B15:B17"/>
    <mergeCell ref="C13:D13"/>
    <mergeCell ref="C15:D15"/>
    <mergeCell ref="C16:D16"/>
    <mergeCell ref="C17:D17"/>
    <mergeCell ref="C14:D14"/>
    <mergeCell ref="C18:D18"/>
    <mergeCell ref="C11:D11"/>
    <mergeCell ref="C12:D12"/>
    <mergeCell ref="A2:B2"/>
    <mergeCell ref="B5:D5"/>
    <mergeCell ref="B10:D10"/>
    <mergeCell ref="C6:D7"/>
    <mergeCell ref="A3:H3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&amp;N&amp;R&amp;K000000Self-Assessment_x000D_v0.5, 20.06.2016</oddFooter>
  </headerFooter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1:M96"/>
  <sheetViews>
    <sheetView showGridLines="0" zoomScale="85" zoomScaleNormal="85" zoomScalePageLayoutView="125" workbookViewId="0">
      <pane ySplit="7" topLeftCell="A8" activePane="bottomLeft" state="frozenSplit"/>
      <selection activeCell="C3" sqref="C3"/>
      <selection pane="bottomLeft" activeCell="B43" sqref="B9:B43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3.109375" style="9" customWidth="1"/>
    <col min="5" max="5" width="13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7" style="9" customWidth="1"/>
    <col min="10" max="10" width="21" style="9" customWidth="1"/>
    <col min="11" max="12" width="10.88671875" style="9"/>
    <col min="13" max="13" width="15.44140625" style="42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6" t="s">
        <v>70</v>
      </c>
      <c r="E2" s="22"/>
      <c r="F2" s="10"/>
      <c r="G2" s="56" t="s">
        <v>22</v>
      </c>
      <c r="I2" s="56" t="s">
        <v>81</v>
      </c>
    </row>
    <row r="3" spans="2:13" ht="18" customHeight="1" x14ac:dyDescent="0.3">
      <c r="B3" s="48" t="s">
        <v>21</v>
      </c>
      <c r="D3" s="102" t="s">
        <v>63</v>
      </c>
      <c r="E3" s="103"/>
      <c r="F3" s="11"/>
      <c r="G3" s="57" t="s">
        <v>4</v>
      </c>
      <c r="I3" s="99" t="s">
        <v>87</v>
      </c>
      <c r="J3" s="100"/>
    </row>
    <row r="4" spans="2:13" ht="15.9" customHeight="1" x14ac:dyDescent="0.3">
      <c r="B4" s="69" t="s">
        <v>82</v>
      </c>
      <c r="F4" s="10"/>
      <c r="G4" s="35"/>
    </row>
    <row r="5" spans="2:13" s="13" customFormat="1" ht="48" customHeight="1" x14ac:dyDescent="0.25">
      <c r="B5" s="110" t="s">
        <v>61</v>
      </c>
      <c r="C5" s="110"/>
      <c r="D5" s="111" t="s">
        <v>23</v>
      </c>
      <c r="E5" s="112"/>
      <c r="F5" s="112"/>
      <c r="G5" s="112"/>
      <c r="H5" s="112"/>
      <c r="I5" s="112"/>
      <c r="J5" s="113"/>
      <c r="K5" s="58"/>
      <c r="M5" s="43"/>
    </row>
    <row r="6" spans="2:13" s="13" customFormat="1" ht="20.100000000000001" customHeight="1" x14ac:dyDescent="0.3">
      <c r="C6" s="12"/>
      <c r="D6" s="114" t="s">
        <v>84</v>
      </c>
      <c r="E6" s="115"/>
      <c r="F6" s="115"/>
      <c r="G6" s="115"/>
      <c r="H6" s="115"/>
      <c r="I6" s="115"/>
      <c r="J6" s="116"/>
      <c r="M6" s="43"/>
    </row>
    <row r="7" spans="2:13" s="13" customFormat="1" ht="39.9" customHeight="1" x14ac:dyDescent="0.3">
      <c r="B7" s="108" t="s">
        <v>85</v>
      </c>
      <c r="C7" s="109"/>
      <c r="D7" s="60" t="s">
        <v>25</v>
      </c>
      <c r="E7" s="60" t="s">
        <v>73</v>
      </c>
      <c r="F7" s="46"/>
      <c r="G7" s="106" t="s">
        <v>83</v>
      </c>
      <c r="H7" s="107"/>
      <c r="I7" s="107"/>
      <c r="J7" s="107"/>
      <c r="M7" s="43"/>
    </row>
    <row r="8" spans="2:13" ht="18" customHeight="1" x14ac:dyDescent="0.3">
      <c r="C8" s="65" t="s">
        <v>31</v>
      </c>
      <c r="D8" s="14"/>
      <c r="E8" s="14"/>
      <c r="F8" s="15"/>
    </row>
    <row r="9" spans="2:13" ht="15.9" customHeight="1" x14ac:dyDescent="0.3">
      <c r="B9" s="29">
        <f>M9</f>
        <v>1</v>
      </c>
      <c r="C9" s="62" t="s">
        <v>27</v>
      </c>
      <c r="D9" s="24">
        <v>2</v>
      </c>
      <c r="E9" s="24"/>
      <c r="F9" s="16"/>
      <c r="G9" s="117"/>
      <c r="H9" s="118"/>
      <c r="I9" s="118"/>
      <c r="J9" s="118"/>
      <c r="K9" s="32"/>
      <c r="M9" s="70">
        <v>1</v>
      </c>
    </row>
    <row r="10" spans="2:13" ht="15.9" customHeight="1" x14ac:dyDescent="0.3">
      <c r="B10" s="29">
        <f t="shared" ref="B10:B13" si="0">M10</f>
        <v>2</v>
      </c>
      <c r="C10" s="62" t="s">
        <v>26</v>
      </c>
      <c r="D10" s="24">
        <v>3</v>
      </c>
      <c r="E10" s="24"/>
      <c r="F10" s="16"/>
      <c r="G10" s="104"/>
      <c r="H10" s="105"/>
      <c r="I10" s="105"/>
      <c r="J10" s="105"/>
      <c r="K10" s="32"/>
      <c r="M10" s="42">
        <f>1+M9</f>
        <v>2</v>
      </c>
    </row>
    <row r="11" spans="2:13" ht="30.75" customHeight="1" x14ac:dyDescent="0.3">
      <c r="B11" s="29">
        <f t="shared" si="0"/>
        <v>3</v>
      </c>
      <c r="C11" s="63" t="s">
        <v>28</v>
      </c>
      <c r="D11" s="24">
        <v>2</v>
      </c>
      <c r="E11" s="24"/>
      <c r="F11" s="16"/>
      <c r="G11" s="104"/>
      <c r="H11" s="105"/>
      <c r="I11" s="105"/>
      <c r="J11" s="105"/>
      <c r="K11" s="32"/>
      <c r="M11" s="42">
        <f t="shared" ref="M11:M13" si="1">1+M10</f>
        <v>3</v>
      </c>
    </row>
    <row r="12" spans="2:13" ht="15.9" customHeight="1" x14ac:dyDescent="0.3">
      <c r="B12" s="29">
        <f t="shared" si="0"/>
        <v>4</v>
      </c>
      <c r="C12" s="62" t="s">
        <v>29</v>
      </c>
      <c r="D12" s="24">
        <v>2</v>
      </c>
      <c r="E12" s="24"/>
      <c r="F12" s="16"/>
      <c r="G12" s="104"/>
      <c r="H12" s="105"/>
      <c r="I12" s="105"/>
      <c r="J12" s="105"/>
      <c r="K12" s="32"/>
      <c r="M12" s="42">
        <f t="shared" si="1"/>
        <v>4</v>
      </c>
    </row>
    <row r="13" spans="2:13" ht="15.9" customHeight="1" x14ac:dyDescent="0.3">
      <c r="B13" s="29">
        <f t="shared" si="0"/>
        <v>5</v>
      </c>
      <c r="C13" s="62" t="s">
        <v>30</v>
      </c>
      <c r="D13" s="24">
        <v>3</v>
      </c>
      <c r="E13" s="24"/>
      <c r="F13" s="16"/>
      <c r="G13" s="104"/>
      <c r="H13" s="105"/>
      <c r="I13" s="105"/>
      <c r="J13" s="105"/>
      <c r="K13" s="32"/>
      <c r="M13" s="42">
        <f t="shared" si="1"/>
        <v>5</v>
      </c>
    </row>
    <row r="14" spans="2:13" s="19" customFormat="1" ht="21" customHeight="1" x14ac:dyDescent="0.3">
      <c r="C14" s="64" t="s">
        <v>71</v>
      </c>
      <c r="D14" s="39">
        <f>IF(COUNTIF(D9:D13,"")=$M13,"",(COUNTIF(D9:D13,3)))</f>
        <v>2</v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4"/>
    </row>
    <row r="15" spans="2:13" ht="13.8" x14ac:dyDescent="0.3">
      <c r="D15" s="26"/>
      <c r="E15" s="14"/>
      <c r="F15" s="15"/>
      <c r="G15" s="20"/>
      <c r="H15" s="20"/>
      <c r="I15" s="20"/>
      <c r="J15" s="20"/>
    </row>
    <row r="16" spans="2:13" ht="18" customHeight="1" x14ac:dyDescent="0.3">
      <c r="C16" s="65" t="s">
        <v>32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>
        <f>M17</f>
        <v>1</v>
      </c>
      <c r="C17" s="62" t="s">
        <v>33</v>
      </c>
      <c r="D17" s="24">
        <v>3</v>
      </c>
      <c r="E17" s="24"/>
      <c r="F17" s="16"/>
      <c r="G17" s="104"/>
      <c r="H17" s="105"/>
      <c r="I17" s="105"/>
      <c r="J17" s="105"/>
      <c r="K17" s="32"/>
      <c r="M17" s="42">
        <v>1</v>
      </c>
    </row>
    <row r="18" spans="2:13" ht="15.9" customHeight="1" x14ac:dyDescent="0.3">
      <c r="B18" s="29">
        <f t="shared" ref="B18:B26" si="2">M18</f>
        <v>2</v>
      </c>
      <c r="C18" s="62" t="s">
        <v>34</v>
      </c>
      <c r="D18" s="24">
        <v>3</v>
      </c>
      <c r="E18" s="24"/>
      <c r="F18" s="16"/>
      <c r="G18" s="104"/>
      <c r="H18" s="105"/>
      <c r="I18" s="105"/>
      <c r="J18" s="105"/>
      <c r="K18" s="32"/>
      <c r="M18" s="42">
        <f t="shared" ref="M18:M26" si="3">1+M17</f>
        <v>2</v>
      </c>
    </row>
    <row r="19" spans="2:13" ht="15.9" customHeight="1" x14ac:dyDescent="0.3">
      <c r="B19" s="29">
        <f t="shared" si="2"/>
        <v>3</v>
      </c>
      <c r="C19" s="62" t="s">
        <v>35</v>
      </c>
      <c r="D19" s="24">
        <v>3</v>
      </c>
      <c r="E19" s="24"/>
      <c r="F19" s="16"/>
      <c r="G19" s="104"/>
      <c r="H19" s="105"/>
      <c r="I19" s="105"/>
      <c r="J19" s="105"/>
      <c r="K19" s="32"/>
      <c r="M19" s="42">
        <f t="shared" si="3"/>
        <v>3</v>
      </c>
    </row>
    <row r="20" spans="2:13" ht="15.9" customHeight="1" x14ac:dyDescent="0.3">
      <c r="B20" s="29">
        <f t="shared" si="2"/>
        <v>4</v>
      </c>
      <c r="C20" s="62" t="s">
        <v>36</v>
      </c>
      <c r="D20" s="24">
        <v>3</v>
      </c>
      <c r="E20" s="24"/>
      <c r="F20" s="16"/>
      <c r="G20" s="104"/>
      <c r="H20" s="105"/>
      <c r="I20" s="105"/>
      <c r="J20" s="105"/>
      <c r="K20" s="32"/>
      <c r="M20" s="42">
        <f t="shared" si="3"/>
        <v>4</v>
      </c>
    </row>
    <row r="21" spans="2:13" ht="15.9" customHeight="1" x14ac:dyDescent="0.3">
      <c r="B21" s="29">
        <f t="shared" si="2"/>
        <v>5</v>
      </c>
      <c r="C21" s="62" t="s">
        <v>37</v>
      </c>
      <c r="D21" s="24">
        <v>3</v>
      </c>
      <c r="E21" s="24"/>
      <c r="F21" s="16"/>
      <c r="G21" s="104"/>
      <c r="H21" s="105"/>
      <c r="I21" s="105"/>
      <c r="J21" s="105"/>
      <c r="K21" s="32"/>
      <c r="M21" s="42">
        <f t="shared" si="3"/>
        <v>5</v>
      </c>
    </row>
    <row r="22" spans="2:13" ht="15.9" customHeight="1" x14ac:dyDescent="0.3">
      <c r="B22" s="29">
        <f t="shared" si="2"/>
        <v>6</v>
      </c>
      <c r="C22" s="62" t="s">
        <v>38</v>
      </c>
      <c r="D22" s="24">
        <v>3</v>
      </c>
      <c r="E22" s="24"/>
      <c r="F22" s="16"/>
      <c r="G22" s="104"/>
      <c r="H22" s="105"/>
      <c r="I22" s="105"/>
      <c r="J22" s="105"/>
      <c r="K22" s="32"/>
      <c r="M22" s="42">
        <f t="shared" si="3"/>
        <v>6</v>
      </c>
    </row>
    <row r="23" spans="2:13" ht="15.9" customHeight="1" x14ac:dyDescent="0.3">
      <c r="B23" s="29">
        <f t="shared" si="2"/>
        <v>7</v>
      </c>
      <c r="C23" s="62" t="s">
        <v>39</v>
      </c>
      <c r="D23" s="24">
        <v>3</v>
      </c>
      <c r="E23" s="24"/>
      <c r="F23" s="16"/>
      <c r="G23" s="104"/>
      <c r="H23" s="105"/>
      <c r="I23" s="105"/>
      <c r="J23" s="105"/>
      <c r="K23" s="32"/>
      <c r="M23" s="42">
        <f t="shared" si="3"/>
        <v>7</v>
      </c>
    </row>
    <row r="24" spans="2:13" ht="15.9" customHeight="1" x14ac:dyDescent="0.3">
      <c r="B24" s="29">
        <f t="shared" si="2"/>
        <v>8</v>
      </c>
      <c r="C24" s="62" t="s">
        <v>40</v>
      </c>
      <c r="D24" s="24">
        <v>3</v>
      </c>
      <c r="E24" s="24"/>
      <c r="F24" s="16"/>
      <c r="G24" s="104"/>
      <c r="H24" s="105"/>
      <c r="I24" s="105"/>
      <c r="J24" s="105"/>
      <c r="K24" s="32"/>
      <c r="M24" s="42">
        <f t="shared" si="3"/>
        <v>8</v>
      </c>
    </row>
    <row r="25" spans="2:13" ht="15.9" customHeight="1" x14ac:dyDescent="0.3">
      <c r="B25" s="29">
        <f t="shared" si="2"/>
        <v>9</v>
      </c>
      <c r="C25" s="62" t="s">
        <v>41</v>
      </c>
      <c r="D25" s="24">
        <v>3</v>
      </c>
      <c r="E25" s="24"/>
      <c r="F25" s="16"/>
      <c r="G25" s="104"/>
      <c r="H25" s="105"/>
      <c r="I25" s="105"/>
      <c r="J25" s="105"/>
      <c r="K25" s="32"/>
      <c r="M25" s="42">
        <f t="shared" si="3"/>
        <v>9</v>
      </c>
    </row>
    <row r="26" spans="2:13" ht="15.9" customHeight="1" x14ac:dyDescent="0.3">
      <c r="B26" s="29">
        <f t="shared" si="2"/>
        <v>10</v>
      </c>
      <c r="C26" s="62" t="s">
        <v>42</v>
      </c>
      <c r="D26" s="24">
        <v>3</v>
      </c>
      <c r="E26" s="24"/>
      <c r="F26" s="16"/>
      <c r="G26" s="104"/>
      <c r="H26" s="105"/>
      <c r="I26" s="105"/>
      <c r="J26" s="105"/>
      <c r="K26" s="32"/>
      <c r="M26" s="42">
        <f t="shared" si="3"/>
        <v>10</v>
      </c>
    </row>
    <row r="27" spans="2:13" s="19" customFormat="1" ht="21" customHeight="1" x14ac:dyDescent="0.3">
      <c r="C27" s="64" t="s">
        <v>71</v>
      </c>
      <c r="D27" s="39">
        <f>IF(COUNTIF(D17:D26,"")=$M26,"",(COUNTIF(D17:D26,3)))</f>
        <v>10</v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4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6" t="s">
        <v>43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>
        <f>M30</f>
        <v>1</v>
      </c>
      <c r="C30" s="62" t="s">
        <v>44</v>
      </c>
      <c r="D30" s="24">
        <v>3</v>
      </c>
      <c r="E30" s="24"/>
      <c r="F30" s="16"/>
      <c r="G30" s="104"/>
      <c r="H30" s="105"/>
      <c r="I30" s="105"/>
      <c r="J30" s="105"/>
      <c r="K30" s="32"/>
      <c r="M30" s="42">
        <v>1</v>
      </c>
    </row>
    <row r="31" spans="2:13" ht="15.9" customHeight="1" x14ac:dyDescent="0.3">
      <c r="B31" s="29">
        <f t="shared" ref="B31:B43" si="4">M31</f>
        <v>2</v>
      </c>
      <c r="C31" s="62" t="s">
        <v>45</v>
      </c>
      <c r="D31" s="24">
        <v>3</v>
      </c>
      <c r="E31" s="24"/>
      <c r="F31" s="16"/>
      <c r="G31" s="104"/>
      <c r="H31" s="105"/>
      <c r="I31" s="105"/>
      <c r="J31" s="105"/>
      <c r="K31" s="32"/>
      <c r="M31" s="42">
        <f t="shared" ref="M31:M42" si="5">1+M30</f>
        <v>2</v>
      </c>
    </row>
    <row r="32" spans="2:13" ht="15.9" customHeight="1" x14ac:dyDescent="0.3">
      <c r="B32" s="29">
        <f t="shared" si="4"/>
        <v>3</v>
      </c>
      <c r="C32" s="62" t="s">
        <v>46</v>
      </c>
      <c r="D32" s="24">
        <v>3</v>
      </c>
      <c r="E32" s="24"/>
      <c r="F32" s="16"/>
      <c r="G32" s="104"/>
      <c r="H32" s="105"/>
      <c r="I32" s="105"/>
      <c r="J32" s="105"/>
      <c r="K32" s="32"/>
      <c r="M32" s="42">
        <f t="shared" si="5"/>
        <v>3</v>
      </c>
    </row>
    <row r="33" spans="2:13" ht="15.9" customHeight="1" x14ac:dyDescent="0.3">
      <c r="B33" s="29">
        <f t="shared" si="4"/>
        <v>4</v>
      </c>
      <c r="C33" s="62" t="s">
        <v>47</v>
      </c>
      <c r="D33" s="24">
        <v>3</v>
      </c>
      <c r="E33" s="24"/>
      <c r="F33" s="16"/>
      <c r="G33" s="104"/>
      <c r="H33" s="105"/>
      <c r="I33" s="105"/>
      <c r="J33" s="105"/>
      <c r="K33" s="32"/>
      <c r="M33" s="42">
        <f t="shared" si="5"/>
        <v>4</v>
      </c>
    </row>
    <row r="34" spans="2:13" ht="15.9" customHeight="1" x14ac:dyDescent="0.3">
      <c r="B34" s="29">
        <f t="shared" si="4"/>
        <v>5</v>
      </c>
      <c r="C34" s="62" t="s">
        <v>48</v>
      </c>
      <c r="D34" s="24">
        <v>3</v>
      </c>
      <c r="E34" s="24"/>
      <c r="F34" s="16"/>
      <c r="G34" s="104"/>
      <c r="H34" s="105"/>
      <c r="I34" s="105"/>
      <c r="J34" s="105"/>
      <c r="K34" s="32"/>
      <c r="M34" s="42">
        <f t="shared" si="5"/>
        <v>5</v>
      </c>
    </row>
    <row r="35" spans="2:13" ht="15.9" customHeight="1" x14ac:dyDescent="0.3">
      <c r="B35" s="29">
        <f t="shared" si="4"/>
        <v>6</v>
      </c>
      <c r="C35" s="62" t="s">
        <v>49</v>
      </c>
      <c r="D35" s="24">
        <v>3</v>
      </c>
      <c r="E35" s="24"/>
      <c r="F35" s="16"/>
      <c r="G35" s="104"/>
      <c r="H35" s="105"/>
      <c r="I35" s="105"/>
      <c r="J35" s="105"/>
      <c r="K35" s="32"/>
      <c r="M35" s="42">
        <f t="shared" si="5"/>
        <v>6</v>
      </c>
    </row>
    <row r="36" spans="2:13" ht="15.9" customHeight="1" x14ac:dyDescent="0.3">
      <c r="B36" s="29">
        <f t="shared" si="4"/>
        <v>7</v>
      </c>
      <c r="C36" s="62" t="s">
        <v>50</v>
      </c>
      <c r="D36" s="24">
        <v>3</v>
      </c>
      <c r="E36" s="24"/>
      <c r="F36" s="16"/>
      <c r="G36" s="104"/>
      <c r="H36" s="105"/>
      <c r="I36" s="105"/>
      <c r="J36" s="105"/>
      <c r="K36" s="32"/>
      <c r="M36" s="42">
        <f t="shared" si="5"/>
        <v>7</v>
      </c>
    </row>
    <row r="37" spans="2:13" ht="15.9" customHeight="1" x14ac:dyDescent="0.3">
      <c r="B37" s="29">
        <f t="shared" si="4"/>
        <v>8</v>
      </c>
      <c r="C37" s="62" t="s">
        <v>51</v>
      </c>
      <c r="D37" s="24">
        <v>3</v>
      </c>
      <c r="E37" s="24"/>
      <c r="F37" s="16"/>
      <c r="G37" s="104"/>
      <c r="H37" s="105"/>
      <c r="I37" s="105"/>
      <c r="J37" s="105"/>
      <c r="K37" s="32"/>
      <c r="M37" s="42">
        <f t="shared" si="5"/>
        <v>8</v>
      </c>
    </row>
    <row r="38" spans="2:13" ht="15.9" customHeight="1" x14ac:dyDescent="0.3">
      <c r="B38" s="29">
        <f t="shared" si="4"/>
        <v>9</v>
      </c>
      <c r="C38" s="62" t="s">
        <v>52</v>
      </c>
      <c r="D38" s="24">
        <v>2</v>
      </c>
      <c r="E38" s="24"/>
      <c r="F38" s="16"/>
      <c r="G38" s="104"/>
      <c r="H38" s="105"/>
      <c r="I38" s="105"/>
      <c r="J38" s="105"/>
      <c r="K38" s="32"/>
      <c r="M38" s="42">
        <f t="shared" si="5"/>
        <v>9</v>
      </c>
    </row>
    <row r="39" spans="2:13" ht="15.9" customHeight="1" x14ac:dyDescent="0.3">
      <c r="B39" s="29">
        <f t="shared" si="4"/>
        <v>10</v>
      </c>
      <c r="C39" s="62" t="s">
        <v>53</v>
      </c>
      <c r="D39" s="24">
        <v>3</v>
      </c>
      <c r="E39" s="24"/>
      <c r="F39" s="16"/>
      <c r="G39" s="104"/>
      <c r="H39" s="105"/>
      <c r="I39" s="105"/>
      <c r="J39" s="105"/>
      <c r="K39" s="32"/>
      <c r="M39" s="42">
        <f t="shared" si="5"/>
        <v>10</v>
      </c>
    </row>
    <row r="40" spans="2:13" ht="15.9" customHeight="1" x14ac:dyDescent="0.3">
      <c r="B40" s="29">
        <f t="shared" si="4"/>
        <v>11</v>
      </c>
      <c r="C40" s="62" t="s">
        <v>54</v>
      </c>
      <c r="D40" s="24">
        <v>3</v>
      </c>
      <c r="E40" s="24"/>
      <c r="F40" s="16"/>
      <c r="G40" s="104"/>
      <c r="H40" s="105"/>
      <c r="I40" s="105"/>
      <c r="J40" s="105"/>
      <c r="K40" s="32"/>
      <c r="M40" s="42">
        <f t="shared" si="5"/>
        <v>11</v>
      </c>
    </row>
    <row r="41" spans="2:13" ht="15.9" customHeight="1" x14ac:dyDescent="0.3">
      <c r="B41" s="29">
        <f t="shared" si="4"/>
        <v>12</v>
      </c>
      <c r="C41" s="62" t="s">
        <v>55</v>
      </c>
      <c r="D41" s="24">
        <v>3</v>
      </c>
      <c r="E41" s="24"/>
      <c r="F41" s="16"/>
      <c r="G41" s="104"/>
      <c r="H41" s="105"/>
      <c r="I41" s="105"/>
      <c r="J41" s="105"/>
      <c r="K41" s="32"/>
      <c r="M41" s="42">
        <f t="shared" si="5"/>
        <v>12</v>
      </c>
    </row>
    <row r="42" spans="2:13" ht="15.9" customHeight="1" x14ac:dyDescent="0.3">
      <c r="B42" s="29">
        <f t="shared" si="4"/>
        <v>13</v>
      </c>
      <c r="C42" s="62" t="s">
        <v>56</v>
      </c>
      <c r="D42" s="24">
        <v>2</v>
      </c>
      <c r="E42" s="24"/>
      <c r="F42" s="16"/>
      <c r="G42" s="104"/>
      <c r="H42" s="105"/>
      <c r="I42" s="105"/>
      <c r="J42" s="105"/>
      <c r="K42" s="32"/>
      <c r="M42" s="42">
        <f t="shared" si="5"/>
        <v>13</v>
      </c>
    </row>
    <row r="43" spans="2:13" ht="15.9" customHeight="1" x14ac:dyDescent="0.3">
      <c r="B43" s="29">
        <f t="shared" si="4"/>
        <v>14</v>
      </c>
      <c r="C43" s="62" t="s">
        <v>88</v>
      </c>
      <c r="D43" s="24"/>
      <c r="E43" s="24"/>
      <c r="F43" s="16"/>
      <c r="G43" s="104"/>
      <c r="H43" s="105"/>
      <c r="I43" s="105"/>
      <c r="J43" s="105"/>
      <c r="K43" s="32"/>
      <c r="M43" s="42">
        <v>14</v>
      </c>
    </row>
    <row r="44" spans="2:13" s="19" customFormat="1" ht="21" customHeight="1" x14ac:dyDescent="0.3">
      <c r="C44" s="64" t="s">
        <v>71</v>
      </c>
      <c r="D44" s="39">
        <f>IF(COUNTIF(D30:D43,"")=$M$43,"",(COUNTIF(D30:D43,3)))</f>
        <v>11</v>
      </c>
      <c r="E44" s="39" t="str">
        <f>IF(COUNTIF(E30:E43,"")=$M$43,"",(COUNTIF(E30:E43,3)))</f>
        <v/>
      </c>
      <c r="F44" s="17"/>
      <c r="M44" s="44"/>
    </row>
    <row r="45" spans="2:13" s="1" customFormat="1" ht="15.9" customHeight="1" x14ac:dyDescent="0.3">
      <c r="F45" s="25"/>
      <c r="M45" s="45"/>
    </row>
    <row r="46" spans="2:13" s="1" customFormat="1" ht="15.9" customHeight="1" x14ac:dyDescent="0.3">
      <c r="C46" s="67" t="s">
        <v>57</v>
      </c>
      <c r="F46" s="25"/>
      <c r="M46" s="45"/>
    </row>
    <row r="47" spans="2:13" s="1" customFormat="1" ht="9" customHeight="1" x14ac:dyDescent="0.3">
      <c r="C47" s="2"/>
      <c r="F47" s="25"/>
      <c r="M47" s="45"/>
    </row>
    <row r="48" spans="2:13" s="1" customFormat="1" ht="15.9" customHeight="1" x14ac:dyDescent="0.3">
      <c r="C48" s="61" t="s">
        <v>58</v>
      </c>
      <c r="D48" s="40">
        <f>COUNTIF(D$9:D$13,3)+COUNTIF(D$17:D$26,3)+COUNTIF(D$30:D$43,3)</f>
        <v>23</v>
      </c>
      <c r="E48" s="40">
        <f>COUNTIF(E$9:E$13,3)+COUNTIF(E$17:E$26,3)+COUNTIF(E$30:E$43,3)</f>
        <v>0</v>
      </c>
      <c r="F48" s="25"/>
      <c r="M48" s="45"/>
    </row>
    <row r="49" spans="2:13" s="1" customFormat="1" ht="15.9" customHeight="1" x14ac:dyDescent="0.3">
      <c r="C49" s="61" t="s">
        <v>72</v>
      </c>
      <c r="D49" s="40">
        <f>COUNTIF(D$9:D$13,2)+COUNTIF(D$17:D$26,2)+COUNTIF(D$30:D$43,2)</f>
        <v>5</v>
      </c>
      <c r="E49" s="40">
        <f>COUNTIF(E$9:E$13,2)+COUNTIF(E$17:E$26,2)+COUNTIF(E$30:E$43,2)</f>
        <v>0</v>
      </c>
      <c r="F49" s="25"/>
      <c r="M49" s="45"/>
    </row>
    <row r="50" spans="2:13" s="1" customFormat="1" ht="15.9" customHeight="1" x14ac:dyDescent="0.3">
      <c r="C50" s="61" t="s">
        <v>59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5"/>
    </row>
    <row r="51" spans="2:13" s="1" customFormat="1" ht="15.9" customHeight="1" x14ac:dyDescent="0.3">
      <c r="C51" s="61" t="s">
        <v>60</v>
      </c>
      <c r="D51" s="40">
        <f>IF($I$3="Project",(COUNTBLANK(D$9:D$13)+COUNTBLANK(D$17:D$26)+COUNTBLANK(D$30:D$42)),(COUNTBLANK(D$9:D$13)+COUNTBLANK(D$17:D$26)+COUNTBLANK(D$30:D$43)))</f>
        <v>1</v>
      </c>
      <c r="E51" s="40">
        <f>IF($I$3="Project",(COUNTBLANK(E$9:E$13)+COUNTBLANK(E$17:E$26)+COUNTBLANK(E$30:E$42)),(COUNTBLANK(E$9:E$13)+COUNTBLANK(E$17:E$26)+COUNTBLANK(E$30:E$43)))</f>
        <v>29</v>
      </c>
      <c r="F51" s="25"/>
      <c r="G51" s="101" t="str">
        <f>IF(D51&gt;0,"Please evaluate all competence elements",IF(G3="D","",IF(E51&gt;0,"Please evaluate all competence elements","")))</f>
        <v>Please evaluate all competence elements</v>
      </c>
      <c r="H51" s="101"/>
      <c r="I51" s="101"/>
      <c r="J51" s="101"/>
      <c r="M51" s="45"/>
    </row>
    <row r="52" spans="2:13" s="1" customFormat="1" ht="9.9" customHeight="1" x14ac:dyDescent="0.3">
      <c r="B52" s="27"/>
      <c r="H52" s="31"/>
      <c r="I52" s="31"/>
      <c r="J52" s="31"/>
      <c r="K52" s="31"/>
      <c r="M52" s="45"/>
    </row>
    <row r="53" spans="2:13" s="1" customFormat="1" ht="9.9" customHeight="1" x14ac:dyDescent="0.3">
      <c r="B53" s="27"/>
      <c r="H53" s="31"/>
      <c r="I53" s="31"/>
      <c r="J53" s="31"/>
      <c r="K53" s="31"/>
      <c r="M53" s="45"/>
    </row>
    <row r="54" spans="2:13" s="1" customFormat="1" ht="15.9" customHeight="1" x14ac:dyDescent="0.3">
      <c r="B54" s="27"/>
      <c r="C54" s="59" t="s">
        <v>24</v>
      </c>
      <c r="H54" s="31"/>
      <c r="I54" s="31"/>
      <c r="J54" s="31"/>
      <c r="K54" s="31"/>
      <c r="M54" s="45"/>
    </row>
    <row r="55" spans="2:13" s="1" customFormat="1" ht="13.8" x14ac:dyDescent="0.3">
      <c r="B55" s="27"/>
      <c r="H55" s="31"/>
      <c r="I55" s="31"/>
      <c r="J55" s="31"/>
      <c r="K55" s="31"/>
      <c r="M55" s="45"/>
    </row>
    <row r="56" spans="2:13" s="1" customFormat="1" ht="13.8" x14ac:dyDescent="0.3">
      <c r="B56" s="27"/>
      <c r="H56" s="31"/>
      <c r="I56" s="31"/>
      <c r="J56" s="31"/>
      <c r="K56" s="31"/>
      <c r="M56" s="45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5"/>
    </row>
    <row r="58" spans="2:13" s="1" customFormat="1" ht="13.8" x14ac:dyDescent="0.3">
      <c r="F58" s="25"/>
      <c r="M58" s="45"/>
    </row>
    <row r="59" spans="2:13" s="1" customFormat="1" ht="13.8" x14ac:dyDescent="0.3">
      <c r="F59" s="25"/>
      <c r="M59" s="45"/>
    </row>
    <row r="60" spans="2:13" s="1" customFormat="1" ht="13.8" x14ac:dyDescent="0.3">
      <c r="F60" s="25"/>
      <c r="M60" s="45"/>
    </row>
    <row r="61" spans="2:13" s="1" customFormat="1" ht="13.8" x14ac:dyDescent="0.3">
      <c r="F61" s="25"/>
      <c r="M61" s="45"/>
    </row>
    <row r="62" spans="2:13" s="1" customFormat="1" ht="13.8" x14ac:dyDescent="0.3">
      <c r="F62" s="25"/>
      <c r="M62" s="45"/>
    </row>
    <row r="63" spans="2:13" s="1" customFormat="1" ht="13.8" x14ac:dyDescent="0.3">
      <c r="F63" s="25"/>
      <c r="M63" s="45"/>
    </row>
    <row r="64" spans="2:13" s="1" customFormat="1" ht="13.8" x14ac:dyDescent="0.3">
      <c r="F64" s="25"/>
      <c r="M64" s="45"/>
    </row>
    <row r="65" spans="6:13" s="1" customFormat="1" ht="13.8" x14ac:dyDescent="0.3">
      <c r="F65" s="25"/>
      <c r="M65" s="45"/>
    </row>
    <row r="66" spans="6:13" s="1" customFormat="1" ht="13.8" x14ac:dyDescent="0.3">
      <c r="F66" s="25"/>
      <c r="M66" s="45"/>
    </row>
    <row r="67" spans="6:13" s="1" customFormat="1" ht="13.8" x14ac:dyDescent="0.3">
      <c r="F67" s="25"/>
      <c r="M67" s="45"/>
    </row>
    <row r="68" spans="6:13" s="1" customFormat="1" ht="13.8" x14ac:dyDescent="0.3">
      <c r="F68" s="25"/>
      <c r="M68" s="45"/>
    </row>
    <row r="69" spans="6:13" s="1" customFormat="1" ht="13.8" x14ac:dyDescent="0.3">
      <c r="F69" s="25"/>
      <c r="M69" s="45"/>
    </row>
    <row r="70" spans="6:13" s="1" customFormat="1" ht="13.8" x14ac:dyDescent="0.3">
      <c r="F70" s="25"/>
      <c r="M70" s="45"/>
    </row>
    <row r="71" spans="6:13" s="1" customFormat="1" ht="13.8" x14ac:dyDescent="0.3">
      <c r="F71" s="25"/>
      <c r="M71" s="45"/>
    </row>
    <row r="72" spans="6:13" s="1" customFormat="1" ht="13.8" x14ac:dyDescent="0.3">
      <c r="F72" s="25"/>
      <c r="M72" s="45"/>
    </row>
    <row r="73" spans="6:13" s="1" customFormat="1" ht="13.8" x14ac:dyDescent="0.3">
      <c r="F73" s="25"/>
      <c r="M73" s="45"/>
    </row>
    <row r="74" spans="6:13" s="1" customFormat="1" ht="13.8" x14ac:dyDescent="0.3">
      <c r="F74" s="25"/>
      <c r="M74" s="45"/>
    </row>
    <row r="75" spans="6:13" s="1" customFormat="1" ht="13.8" x14ac:dyDescent="0.3">
      <c r="F75" s="25"/>
      <c r="M75" s="45"/>
    </row>
    <row r="76" spans="6:13" s="1" customFormat="1" ht="13.8" x14ac:dyDescent="0.3">
      <c r="F76" s="25"/>
      <c r="M76" s="45"/>
    </row>
    <row r="77" spans="6:13" s="1" customFormat="1" ht="13.8" x14ac:dyDescent="0.3">
      <c r="F77" s="25"/>
      <c r="M77" s="45"/>
    </row>
    <row r="78" spans="6:13" s="1" customFormat="1" ht="13.8" x14ac:dyDescent="0.3">
      <c r="F78" s="25"/>
      <c r="M78" s="45"/>
    </row>
    <row r="79" spans="6:13" s="1" customFormat="1" ht="13.8" x14ac:dyDescent="0.3">
      <c r="F79" s="25"/>
      <c r="M79" s="45"/>
    </row>
    <row r="80" spans="6:13" s="1" customFormat="1" ht="13.8" x14ac:dyDescent="0.3">
      <c r="F80" s="25"/>
      <c r="M80" s="45"/>
    </row>
    <row r="81" spans="6:13" s="1" customFormat="1" ht="13.8" x14ac:dyDescent="0.3">
      <c r="F81" s="25"/>
      <c r="M81" s="45"/>
    </row>
    <row r="82" spans="6:13" s="1" customFormat="1" ht="13.8" x14ac:dyDescent="0.3">
      <c r="F82" s="25"/>
      <c r="M82" s="45"/>
    </row>
    <row r="83" spans="6:13" s="1" customFormat="1" ht="13.8" x14ac:dyDescent="0.3">
      <c r="F83" s="25"/>
      <c r="M83" s="45"/>
    </row>
    <row r="84" spans="6:13" s="1" customFormat="1" ht="13.8" x14ac:dyDescent="0.3">
      <c r="F84" s="25"/>
      <c r="M84" s="45"/>
    </row>
    <row r="85" spans="6:13" s="1" customFormat="1" ht="13.8" x14ac:dyDescent="0.3">
      <c r="F85" s="25"/>
      <c r="M85" s="45"/>
    </row>
    <row r="86" spans="6:13" s="1" customFormat="1" ht="13.8" x14ac:dyDescent="0.3">
      <c r="F86" s="25"/>
      <c r="M86" s="45"/>
    </row>
    <row r="87" spans="6:13" s="1" customFormat="1" ht="13.8" x14ac:dyDescent="0.3">
      <c r="F87" s="25"/>
      <c r="M87" s="45"/>
    </row>
    <row r="88" spans="6:13" s="1" customFormat="1" ht="13.8" x14ac:dyDescent="0.3">
      <c r="F88" s="25"/>
      <c r="M88" s="45"/>
    </row>
    <row r="89" spans="6:13" s="1" customFormat="1" ht="13.8" x14ac:dyDescent="0.3">
      <c r="F89" s="25"/>
      <c r="M89" s="45"/>
    </row>
    <row r="90" spans="6:13" s="1" customFormat="1" ht="13.8" x14ac:dyDescent="0.3">
      <c r="F90" s="25"/>
      <c r="M90" s="45"/>
    </row>
    <row r="91" spans="6:13" s="1" customFormat="1" ht="13.8" x14ac:dyDescent="0.3">
      <c r="F91" s="25"/>
      <c r="M91" s="45"/>
    </row>
    <row r="92" spans="6:13" s="1" customFormat="1" ht="13.8" x14ac:dyDescent="0.3">
      <c r="F92" s="25"/>
      <c r="M92" s="45"/>
    </row>
    <row r="93" spans="6:13" s="1" customFormat="1" ht="13.8" x14ac:dyDescent="0.3">
      <c r="F93" s="25"/>
      <c r="G93" s="59"/>
      <c r="M93" s="45"/>
    </row>
    <row r="94" spans="6:13" s="1" customFormat="1" ht="13.8" x14ac:dyDescent="0.3">
      <c r="F94" s="25"/>
      <c r="M94" s="45"/>
    </row>
    <row r="95" spans="6:13" s="1" customFormat="1" ht="13.8" x14ac:dyDescent="0.3">
      <c r="F95" s="25"/>
      <c r="M95" s="45"/>
    </row>
    <row r="96" spans="6:13" s="1" customFormat="1" ht="13.8" x14ac:dyDescent="0.3">
      <c r="F96" s="25"/>
      <c r="M96" s="45"/>
    </row>
  </sheetData>
  <sheetProtection selectLockedCells="1"/>
  <mergeCells count="37">
    <mergeCell ref="B7:C7"/>
    <mergeCell ref="B5:C5"/>
    <mergeCell ref="D5:J5"/>
    <mergeCell ref="D6:J6"/>
    <mergeCell ref="G9:J9"/>
    <mergeCell ref="G26:J26"/>
    <mergeCell ref="G11:J11"/>
    <mergeCell ref="G12:J12"/>
    <mergeCell ref="G7:J7"/>
    <mergeCell ref="G13:J13"/>
    <mergeCell ref="G10:J10"/>
    <mergeCell ref="G22:J22"/>
    <mergeCell ref="G20:J20"/>
    <mergeCell ref="G23:J23"/>
    <mergeCell ref="G24:J24"/>
    <mergeCell ref="G25:J25"/>
    <mergeCell ref="G30:J30"/>
    <mergeCell ref="G31:J31"/>
    <mergeCell ref="G32:J32"/>
    <mergeCell ref="G33:J33"/>
    <mergeCell ref="G34:J34"/>
    <mergeCell ref="I3:J3"/>
    <mergeCell ref="G51:J51"/>
    <mergeCell ref="D3:E3"/>
    <mergeCell ref="G41:J41"/>
    <mergeCell ref="G43:J43"/>
    <mergeCell ref="G42:J42"/>
    <mergeCell ref="G35:J35"/>
    <mergeCell ref="G36:J36"/>
    <mergeCell ref="G37:J37"/>
    <mergeCell ref="G38:J38"/>
    <mergeCell ref="G39:J39"/>
    <mergeCell ref="G17:J17"/>
    <mergeCell ref="G18:J18"/>
    <mergeCell ref="G19:J19"/>
    <mergeCell ref="G21:J21"/>
    <mergeCell ref="G40:J40"/>
  </mergeCells>
  <phoneticPr fontId="10" type="noConversion"/>
  <conditionalFormatting sqref="D9:E13">
    <cfRule type="cellIs" dxfId="23" priority="34" operator="equal">
      <formula>2</formula>
    </cfRule>
    <cfRule type="cellIs" dxfId="22" priority="35" operator="equal">
      <formula>3</formula>
    </cfRule>
    <cfRule type="cellIs" dxfId="21" priority="36" operator="equal">
      <formula>1</formula>
    </cfRule>
  </conditionalFormatting>
  <conditionalFormatting sqref="D17:E17">
    <cfRule type="cellIs" dxfId="20" priority="13" operator="equal">
      <formula>2</formula>
    </cfRule>
    <cfRule type="cellIs" dxfId="19" priority="14" operator="equal">
      <formula>3</formula>
    </cfRule>
    <cfRule type="cellIs" dxfId="18" priority="15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count="5">
    <dataValidation type="whole" allowBlank="1" showInputMessage="1" showErrorMessage="1" sqref="F9:F13 F17:F26 F30:F43" xr:uid="{00000000-0002-0000-0100-000001000000}">
      <formula1>0</formula1>
      <formula2>10</formula2>
    </dataValidation>
    <dataValidation allowBlank="1" showDropDown="1" showInputMessage="1" showErrorMessage="1" sqref="D28:E29" xr:uid="{00000000-0002-0000-0100-000002000000}"/>
    <dataValidation type="list" allowBlank="1" showDropDown="1" showInputMessage="1" showErrorMessage="1" sqref="G3" xr:uid="{00000000-0002-0000-0100-000003000000}">
      <formula1>"A, B, C, D"</formula1>
    </dataValidation>
    <dataValidation type="whole" allowBlank="1" showDropDown="1" showInputMessage="1" showErrorMessage="1" sqref="D9:E13 D17:E26 D30:E43" xr:uid="{00000000-0002-0000-0100-000004000000}">
      <formula1>1</formula1>
      <formula2>3</formula2>
    </dataValidation>
    <dataValidation type="list" allowBlank="1" showInputMessage="1" showErrorMessage="1" sqref="I3:J3" xr:uid="{B5E1C312-C424-43D5-B88D-C3F4262F8010}">
      <formula1>"Офис управления проектами"</formula1>
    </dataValidation>
  </dataValidations>
  <pageMargins left="0.75000000000000011" right="0.75000000000000011" top="0.5" bottom="0.5" header="0.5" footer="0.5"/>
  <pageSetup paperSize="9" orientation="landscape" r:id="rId1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1:M101"/>
  <sheetViews>
    <sheetView showGridLines="0" tabSelected="1" zoomScale="91" zoomScaleNormal="91" zoomScalePageLayoutView="125" workbookViewId="0">
      <pane ySplit="7" topLeftCell="A8" activePane="bottomLeft" state="frozenSplit"/>
      <selection activeCell="C3" sqref="C3"/>
      <selection pane="bottomLeft" activeCell="N14" sqref="N14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2.88671875" style="9" customWidth="1"/>
    <col min="5" max="5" width="12.6640625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4.44140625" style="9" customWidth="1"/>
    <col min="10" max="10" width="23.5546875" style="9" customWidth="1"/>
    <col min="11" max="12" width="10.88671875" style="9"/>
    <col min="13" max="13" width="0" style="42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6" t="s">
        <v>69</v>
      </c>
      <c r="E2" s="22"/>
      <c r="F2" s="10"/>
      <c r="G2" s="56" t="s">
        <v>22</v>
      </c>
      <c r="I2" s="56" t="s">
        <v>81</v>
      </c>
    </row>
    <row r="3" spans="2:13" ht="18" customHeight="1" x14ac:dyDescent="0.3">
      <c r="B3" s="48" t="s">
        <v>21</v>
      </c>
      <c r="D3" s="119"/>
      <c r="E3" s="103"/>
      <c r="F3" s="11"/>
      <c r="G3" s="24"/>
      <c r="I3" s="36" t="s">
        <v>87</v>
      </c>
      <c r="J3" s="47" t="str">
        <f>IF(AND(OR(G3="C",G3="D"),OR((I3="Programme"),I3="Portfolio")),"   Invalid Domain or Level","")</f>
        <v/>
      </c>
    </row>
    <row r="4" spans="2:13" ht="15.9" customHeight="1" x14ac:dyDescent="0.3">
      <c r="B4" s="69" t="s">
        <v>82</v>
      </c>
      <c r="F4" s="10"/>
      <c r="G4" s="35"/>
    </row>
    <row r="5" spans="2:13" s="13" customFormat="1" ht="48" customHeight="1" x14ac:dyDescent="0.25">
      <c r="B5" s="110" t="s">
        <v>64</v>
      </c>
      <c r="C5" s="110"/>
      <c r="D5" s="111" t="s">
        <v>23</v>
      </c>
      <c r="E5" s="112"/>
      <c r="F5" s="112"/>
      <c r="G5" s="112"/>
      <c r="H5" s="112"/>
      <c r="I5" s="112"/>
      <c r="J5" s="113"/>
      <c r="M5" s="43"/>
    </row>
    <row r="6" spans="2:13" s="13" customFormat="1" ht="20.100000000000001" customHeight="1" x14ac:dyDescent="0.3">
      <c r="C6" s="12"/>
      <c r="D6" s="114" t="s">
        <v>84</v>
      </c>
      <c r="E6" s="115"/>
      <c r="F6" s="115"/>
      <c r="G6" s="115"/>
      <c r="H6" s="115"/>
      <c r="I6" s="115"/>
      <c r="J6" s="116"/>
      <c r="M6" s="43"/>
    </row>
    <row r="7" spans="2:13" s="13" customFormat="1" ht="39.9" customHeight="1" x14ac:dyDescent="0.3">
      <c r="B7" s="108" t="s">
        <v>85</v>
      </c>
      <c r="C7" s="109"/>
      <c r="D7" s="60" t="s">
        <v>25</v>
      </c>
      <c r="E7" s="60" t="s">
        <v>73</v>
      </c>
      <c r="F7" s="46"/>
      <c r="G7" s="106" t="s">
        <v>83</v>
      </c>
      <c r="H7" s="107"/>
      <c r="I7" s="107"/>
      <c r="J7" s="107"/>
      <c r="M7" s="43"/>
    </row>
    <row r="8" spans="2:13" ht="18" customHeight="1" x14ac:dyDescent="0.3">
      <c r="C8" s="65" t="s">
        <v>31</v>
      </c>
      <c r="D8" s="14"/>
      <c r="E8" s="14"/>
      <c r="F8" s="15"/>
    </row>
    <row r="9" spans="2:13" ht="15.9" customHeight="1" x14ac:dyDescent="0.3">
      <c r="B9" s="29">
        <f>M9</f>
        <v>1</v>
      </c>
      <c r="C9" s="62" t="s">
        <v>27</v>
      </c>
      <c r="D9" s="24">
        <v>1</v>
      </c>
      <c r="E9" s="24">
        <v>2</v>
      </c>
      <c r="F9" s="16"/>
      <c r="G9" s="117"/>
      <c r="H9" s="118"/>
      <c r="I9" s="118"/>
      <c r="J9" s="118"/>
      <c r="K9" s="32"/>
      <c r="M9" s="42">
        <v>1</v>
      </c>
    </row>
    <row r="10" spans="2:13" ht="15.9" customHeight="1" x14ac:dyDescent="0.3">
      <c r="B10" s="29">
        <f t="shared" ref="B10:B13" si="0">M10</f>
        <v>2</v>
      </c>
      <c r="C10" s="62" t="s">
        <v>26</v>
      </c>
      <c r="D10" s="24">
        <v>2</v>
      </c>
      <c r="E10" s="24">
        <v>1</v>
      </c>
      <c r="F10" s="16"/>
      <c r="G10" s="104"/>
      <c r="H10" s="105"/>
      <c r="I10" s="105"/>
      <c r="J10" s="105"/>
      <c r="K10" s="32"/>
      <c r="M10" s="42">
        <f>1+M9</f>
        <v>2</v>
      </c>
    </row>
    <row r="11" spans="2:13" ht="24.75" customHeight="1" x14ac:dyDescent="0.3">
      <c r="B11" s="29">
        <f t="shared" si="0"/>
        <v>3</v>
      </c>
      <c r="C11" s="63" t="s">
        <v>28</v>
      </c>
      <c r="D11" s="24">
        <v>2</v>
      </c>
      <c r="E11" s="24">
        <v>1</v>
      </c>
      <c r="F11" s="16"/>
      <c r="G11" s="104"/>
      <c r="H11" s="105"/>
      <c r="I11" s="105"/>
      <c r="J11" s="105"/>
      <c r="K11" s="32"/>
      <c r="M11" s="42">
        <f t="shared" ref="M11:M13" si="1">1+M10</f>
        <v>3</v>
      </c>
    </row>
    <row r="12" spans="2:13" ht="15.9" customHeight="1" x14ac:dyDescent="0.3">
      <c r="B12" s="29">
        <f t="shared" si="0"/>
        <v>4</v>
      </c>
      <c r="C12" s="62" t="s">
        <v>29</v>
      </c>
      <c r="D12" s="24">
        <v>2</v>
      </c>
      <c r="E12" s="24">
        <v>3</v>
      </c>
      <c r="F12" s="16"/>
      <c r="G12" s="104"/>
      <c r="H12" s="105"/>
      <c r="I12" s="105"/>
      <c r="J12" s="105"/>
      <c r="K12" s="32"/>
      <c r="M12" s="42">
        <f t="shared" si="1"/>
        <v>4</v>
      </c>
    </row>
    <row r="13" spans="2:13" ht="15.9" customHeight="1" x14ac:dyDescent="0.3">
      <c r="B13" s="29">
        <f t="shared" si="0"/>
        <v>5</v>
      </c>
      <c r="C13" s="62" t="s">
        <v>30</v>
      </c>
      <c r="D13" s="24">
        <v>1</v>
      </c>
      <c r="E13" s="24">
        <v>2</v>
      </c>
      <c r="F13" s="16"/>
      <c r="G13" s="104"/>
      <c r="H13" s="105"/>
      <c r="I13" s="105"/>
      <c r="J13" s="105"/>
      <c r="K13" s="32"/>
      <c r="M13" s="42">
        <f t="shared" si="1"/>
        <v>5</v>
      </c>
    </row>
    <row r="14" spans="2:13" s="19" customFormat="1" ht="21" customHeight="1" x14ac:dyDescent="0.3">
      <c r="C14" s="64" t="s">
        <v>71</v>
      </c>
      <c r="D14" s="39">
        <f>IF(COUNTIF(D9:D13,"")=$M13,"",(COUNTIF(D9:D13,3)))</f>
        <v>0</v>
      </c>
      <c r="E14" s="39">
        <f>IF(COUNTIF(E9:E13,"")=$M13,"",(COUNTIF(E9:E13,3)))</f>
        <v>1</v>
      </c>
      <c r="F14" s="17"/>
      <c r="G14" s="18"/>
      <c r="H14" s="18"/>
      <c r="I14" s="18"/>
      <c r="J14" s="18"/>
      <c r="M14" s="44"/>
    </row>
    <row r="15" spans="2:13" ht="13.8" x14ac:dyDescent="0.3">
      <c r="D15" s="41"/>
      <c r="E15" s="14"/>
      <c r="F15" s="15"/>
      <c r="G15" s="20"/>
      <c r="H15" s="20"/>
      <c r="I15" s="20"/>
      <c r="J15" s="20"/>
    </row>
    <row r="16" spans="2:13" ht="18" customHeight="1" x14ac:dyDescent="0.3">
      <c r="C16" s="65" t="s">
        <v>32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>
        <f>M17</f>
        <v>1</v>
      </c>
      <c r="C17" s="62" t="s">
        <v>33</v>
      </c>
      <c r="D17" s="24"/>
      <c r="E17" s="24"/>
      <c r="F17" s="16"/>
      <c r="G17" s="104"/>
      <c r="H17" s="105"/>
      <c r="I17" s="105"/>
      <c r="J17" s="105"/>
      <c r="K17" s="32"/>
      <c r="M17" s="42">
        <v>1</v>
      </c>
    </row>
    <row r="18" spans="2:13" ht="15.9" customHeight="1" x14ac:dyDescent="0.3">
      <c r="B18" s="29">
        <f t="shared" ref="B18:B26" si="2">M18</f>
        <v>2</v>
      </c>
      <c r="C18" s="62" t="s">
        <v>34</v>
      </c>
      <c r="D18" s="24"/>
      <c r="E18" s="24"/>
      <c r="F18" s="16"/>
      <c r="G18" s="104"/>
      <c r="H18" s="105"/>
      <c r="I18" s="105"/>
      <c r="J18" s="105"/>
      <c r="K18" s="32"/>
      <c r="M18" s="42">
        <f t="shared" ref="M18:M26" si="3">1+M17</f>
        <v>2</v>
      </c>
    </row>
    <row r="19" spans="2:13" ht="15.9" customHeight="1" x14ac:dyDescent="0.3">
      <c r="B19" s="29">
        <f t="shared" si="2"/>
        <v>3</v>
      </c>
      <c r="C19" s="62" t="s">
        <v>35</v>
      </c>
      <c r="D19" s="24"/>
      <c r="E19" s="24"/>
      <c r="F19" s="16"/>
      <c r="G19" s="104"/>
      <c r="H19" s="105"/>
      <c r="I19" s="105"/>
      <c r="J19" s="105"/>
      <c r="K19" s="32"/>
      <c r="M19" s="42">
        <f t="shared" si="3"/>
        <v>3</v>
      </c>
    </row>
    <row r="20" spans="2:13" ht="15.9" customHeight="1" x14ac:dyDescent="0.3">
      <c r="B20" s="29">
        <f t="shared" si="2"/>
        <v>4</v>
      </c>
      <c r="C20" s="62" t="s">
        <v>36</v>
      </c>
      <c r="D20" s="24"/>
      <c r="E20" s="24"/>
      <c r="F20" s="16"/>
      <c r="G20" s="104"/>
      <c r="H20" s="105"/>
      <c r="I20" s="105"/>
      <c r="J20" s="105"/>
      <c r="K20" s="32"/>
      <c r="M20" s="42">
        <f t="shared" si="3"/>
        <v>4</v>
      </c>
    </row>
    <row r="21" spans="2:13" ht="15.9" customHeight="1" x14ac:dyDescent="0.3">
      <c r="B21" s="29">
        <f t="shared" si="2"/>
        <v>5</v>
      </c>
      <c r="C21" s="62" t="s">
        <v>37</v>
      </c>
      <c r="D21" s="24"/>
      <c r="E21" s="24"/>
      <c r="F21" s="16"/>
      <c r="G21" s="104"/>
      <c r="H21" s="105"/>
      <c r="I21" s="105"/>
      <c r="J21" s="105"/>
      <c r="K21" s="32"/>
      <c r="M21" s="42">
        <f t="shared" si="3"/>
        <v>5</v>
      </c>
    </row>
    <row r="22" spans="2:13" ht="15.9" customHeight="1" x14ac:dyDescent="0.3">
      <c r="B22" s="29">
        <f t="shared" si="2"/>
        <v>6</v>
      </c>
      <c r="C22" s="62" t="s">
        <v>38</v>
      </c>
      <c r="D22" s="24"/>
      <c r="E22" s="24"/>
      <c r="F22" s="16"/>
      <c r="G22" s="104"/>
      <c r="H22" s="105"/>
      <c r="I22" s="105"/>
      <c r="J22" s="105"/>
      <c r="K22" s="32"/>
      <c r="M22" s="42">
        <f t="shared" si="3"/>
        <v>6</v>
      </c>
    </row>
    <row r="23" spans="2:13" ht="15.9" customHeight="1" x14ac:dyDescent="0.3">
      <c r="B23" s="29">
        <f t="shared" si="2"/>
        <v>7</v>
      </c>
      <c r="C23" s="62" t="s">
        <v>39</v>
      </c>
      <c r="D23" s="24"/>
      <c r="E23" s="24"/>
      <c r="F23" s="16"/>
      <c r="G23" s="104"/>
      <c r="H23" s="105"/>
      <c r="I23" s="105"/>
      <c r="J23" s="105"/>
      <c r="K23" s="32"/>
      <c r="M23" s="42">
        <f t="shared" si="3"/>
        <v>7</v>
      </c>
    </row>
    <row r="24" spans="2:13" ht="15.9" customHeight="1" x14ac:dyDescent="0.3">
      <c r="B24" s="29">
        <f t="shared" si="2"/>
        <v>8</v>
      </c>
      <c r="C24" s="62" t="s">
        <v>40</v>
      </c>
      <c r="D24" s="24"/>
      <c r="E24" s="24"/>
      <c r="F24" s="16"/>
      <c r="G24" s="104"/>
      <c r="H24" s="105"/>
      <c r="I24" s="105"/>
      <c r="J24" s="105"/>
      <c r="K24" s="32"/>
      <c r="M24" s="42">
        <f t="shared" si="3"/>
        <v>8</v>
      </c>
    </row>
    <row r="25" spans="2:13" ht="15.9" customHeight="1" x14ac:dyDescent="0.3">
      <c r="B25" s="29">
        <f t="shared" si="2"/>
        <v>9</v>
      </c>
      <c r="C25" s="62" t="s">
        <v>41</v>
      </c>
      <c r="D25" s="24"/>
      <c r="E25" s="24"/>
      <c r="F25" s="16"/>
      <c r="G25" s="104"/>
      <c r="H25" s="105"/>
      <c r="I25" s="105"/>
      <c r="J25" s="105"/>
      <c r="K25" s="32"/>
      <c r="M25" s="42">
        <f t="shared" si="3"/>
        <v>9</v>
      </c>
    </row>
    <row r="26" spans="2:13" ht="15.9" customHeight="1" x14ac:dyDescent="0.3">
      <c r="B26" s="29">
        <f t="shared" si="2"/>
        <v>10</v>
      </c>
      <c r="C26" s="62" t="s">
        <v>42</v>
      </c>
      <c r="D26" s="24"/>
      <c r="E26" s="24"/>
      <c r="F26" s="16"/>
      <c r="G26" s="104"/>
      <c r="H26" s="105"/>
      <c r="I26" s="105"/>
      <c r="J26" s="105"/>
      <c r="K26" s="32"/>
      <c r="M26" s="42">
        <f t="shared" si="3"/>
        <v>10</v>
      </c>
    </row>
    <row r="27" spans="2:13" s="19" customFormat="1" ht="21" customHeight="1" x14ac:dyDescent="0.3">
      <c r="C27" s="64" t="s">
        <v>71</v>
      </c>
      <c r="D27" s="39" t="str">
        <f>IF(COUNTIF(D17:D26,"")=$M26,"",(COUNTIF(D17:D26,3)))</f>
        <v/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4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6" t="s">
        <v>43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>
        <f>M30</f>
        <v>1</v>
      </c>
      <c r="C30" s="62" t="s">
        <v>44</v>
      </c>
      <c r="D30" s="24"/>
      <c r="E30" s="24"/>
      <c r="F30" s="16"/>
      <c r="G30" s="104"/>
      <c r="H30" s="105"/>
      <c r="I30" s="105"/>
      <c r="J30" s="105"/>
      <c r="K30" s="32"/>
      <c r="M30" s="42">
        <v>1</v>
      </c>
    </row>
    <row r="31" spans="2:13" ht="15.9" customHeight="1" x14ac:dyDescent="0.3">
      <c r="B31" s="29">
        <f t="shared" ref="B31:B43" si="4">M31</f>
        <v>2</v>
      </c>
      <c r="C31" s="62" t="s">
        <v>45</v>
      </c>
      <c r="D31" s="24"/>
      <c r="E31" s="24"/>
      <c r="F31" s="16"/>
      <c r="G31" s="104"/>
      <c r="H31" s="105"/>
      <c r="I31" s="105"/>
      <c r="J31" s="105"/>
      <c r="K31" s="32"/>
      <c r="M31" s="42">
        <f t="shared" ref="M31:M42" si="5">1+M30</f>
        <v>2</v>
      </c>
    </row>
    <row r="32" spans="2:13" ht="15.9" customHeight="1" x14ac:dyDescent="0.3">
      <c r="B32" s="29">
        <f t="shared" si="4"/>
        <v>3</v>
      </c>
      <c r="C32" s="62" t="s">
        <v>46</v>
      </c>
      <c r="D32" s="24"/>
      <c r="E32" s="24"/>
      <c r="F32" s="16"/>
      <c r="G32" s="104"/>
      <c r="H32" s="105"/>
      <c r="I32" s="105"/>
      <c r="J32" s="105"/>
      <c r="K32" s="32"/>
      <c r="M32" s="42">
        <f t="shared" si="5"/>
        <v>3</v>
      </c>
    </row>
    <row r="33" spans="2:13" ht="15.9" customHeight="1" x14ac:dyDescent="0.3">
      <c r="B33" s="29">
        <f t="shared" si="4"/>
        <v>4</v>
      </c>
      <c r="C33" s="62" t="s">
        <v>47</v>
      </c>
      <c r="D33" s="24"/>
      <c r="E33" s="24"/>
      <c r="F33" s="16"/>
      <c r="G33" s="104"/>
      <c r="H33" s="105"/>
      <c r="I33" s="105"/>
      <c r="J33" s="105"/>
      <c r="K33" s="32"/>
      <c r="M33" s="42">
        <f t="shared" si="5"/>
        <v>4</v>
      </c>
    </row>
    <row r="34" spans="2:13" ht="15.9" customHeight="1" x14ac:dyDescent="0.3">
      <c r="B34" s="29">
        <f t="shared" si="4"/>
        <v>5</v>
      </c>
      <c r="C34" s="62" t="s">
        <v>48</v>
      </c>
      <c r="D34" s="24"/>
      <c r="E34" s="24"/>
      <c r="F34" s="16"/>
      <c r="G34" s="104"/>
      <c r="H34" s="105"/>
      <c r="I34" s="105"/>
      <c r="J34" s="105"/>
      <c r="K34" s="32"/>
      <c r="M34" s="42">
        <f t="shared" si="5"/>
        <v>5</v>
      </c>
    </row>
    <row r="35" spans="2:13" ht="15.9" customHeight="1" x14ac:dyDescent="0.3">
      <c r="B35" s="29">
        <f t="shared" si="4"/>
        <v>6</v>
      </c>
      <c r="C35" s="62" t="s">
        <v>49</v>
      </c>
      <c r="D35" s="24"/>
      <c r="E35" s="24"/>
      <c r="F35" s="16"/>
      <c r="G35" s="104"/>
      <c r="H35" s="105"/>
      <c r="I35" s="105"/>
      <c r="J35" s="105"/>
      <c r="K35" s="32"/>
      <c r="M35" s="42">
        <f t="shared" si="5"/>
        <v>6</v>
      </c>
    </row>
    <row r="36" spans="2:13" ht="15.9" customHeight="1" x14ac:dyDescent="0.3">
      <c r="B36" s="29">
        <f t="shared" si="4"/>
        <v>7</v>
      </c>
      <c r="C36" s="62" t="s">
        <v>50</v>
      </c>
      <c r="D36" s="24"/>
      <c r="E36" s="24"/>
      <c r="F36" s="16"/>
      <c r="G36" s="104"/>
      <c r="H36" s="105"/>
      <c r="I36" s="105"/>
      <c r="J36" s="105"/>
      <c r="K36" s="32"/>
      <c r="M36" s="42">
        <f t="shared" si="5"/>
        <v>7</v>
      </c>
    </row>
    <row r="37" spans="2:13" ht="15.9" customHeight="1" x14ac:dyDescent="0.3">
      <c r="B37" s="29">
        <f t="shared" si="4"/>
        <v>8</v>
      </c>
      <c r="C37" s="62" t="s">
        <v>51</v>
      </c>
      <c r="D37" s="24"/>
      <c r="E37" s="24"/>
      <c r="F37" s="16"/>
      <c r="G37" s="104"/>
      <c r="H37" s="105"/>
      <c r="I37" s="105"/>
      <c r="J37" s="105"/>
      <c r="K37" s="32"/>
      <c r="M37" s="42">
        <f t="shared" si="5"/>
        <v>8</v>
      </c>
    </row>
    <row r="38" spans="2:13" ht="15.9" customHeight="1" x14ac:dyDescent="0.3">
      <c r="B38" s="29">
        <f t="shared" si="4"/>
        <v>9</v>
      </c>
      <c r="C38" s="62" t="s">
        <v>52</v>
      </c>
      <c r="D38" s="24"/>
      <c r="E38" s="24"/>
      <c r="F38" s="16"/>
      <c r="G38" s="104"/>
      <c r="H38" s="105"/>
      <c r="I38" s="105"/>
      <c r="J38" s="105"/>
      <c r="K38" s="32"/>
      <c r="M38" s="42">
        <f t="shared" si="5"/>
        <v>9</v>
      </c>
    </row>
    <row r="39" spans="2:13" ht="15.9" customHeight="1" x14ac:dyDescent="0.3">
      <c r="B39" s="29">
        <f t="shared" si="4"/>
        <v>10</v>
      </c>
      <c r="C39" s="62" t="s">
        <v>53</v>
      </c>
      <c r="D39" s="24"/>
      <c r="E39" s="24"/>
      <c r="F39" s="16"/>
      <c r="G39" s="104"/>
      <c r="H39" s="105"/>
      <c r="I39" s="105"/>
      <c r="J39" s="105"/>
      <c r="K39" s="32"/>
      <c r="M39" s="42">
        <f t="shared" si="5"/>
        <v>10</v>
      </c>
    </row>
    <row r="40" spans="2:13" ht="15.9" customHeight="1" x14ac:dyDescent="0.3">
      <c r="B40" s="29">
        <f t="shared" si="4"/>
        <v>11</v>
      </c>
      <c r="C40" s="62" t="s">
        <v>54</v>
      </c>
      <c r="D40" s="24"/>
      <c r="E40" s="24"/>
      <c r="F40" s="16"/>
      <c r="G40" s="104"/>
      <c r="H40" s="105"/>
      <c r="I40" s="105"/>
      <c r="J40" s="105"/>
      <c r="K40" s="32"/>
      <c r="M40" s="42">
        <f t="shared" si="5"/>
        <v>11</v>
      </c>
    </row>
    <row r="41" spans="2:13" ht="15.9" customHeight="1" x14ac:dyDescent="0.3">
      <c r="B41" s="29">
        <f t="shared" si="4"/>
        <v>12</v>
      </c>
      <c r="C41" s="62" t="s">
        <v>55</v>
      </c>
      <c r="D41" s="24"/>
      <c r="E41" s="24"/>
      <c r="F41" s="16"/>
      <c r="G41" s="104"/>
      <c r="H41" s="105"/>
      <c r="I41" s="105"/>
      <c r="J41" s="105"/>
      <c r="K41" s="32"/>
      <c r="M41" s="42">
        <f t="shared" si="5"/>
        <v>12</v>
      </c>
    </row>
    <row r="42" spans="2:13" ht="15.9" customHeight="1" x14ac:dyDescent="0.3">
      <c r="B42" s="29">
        <f t="shared" si="4"/>
        <v>13</v>
      </c>
      <c r="C42" s="62" t="s">
        <v>56</v>
      </c>
      <c r="D42" s="24"/>
      <c r="E42" s="24"/>
      <c r="F42" s="16"/>
      <c r="G42" s="104"/>
      <c r="H42" s="105"/>
      <c r="I42" s="105"/>
      <c r="J42" s="105"/>
      <c r="K42" s="32"/>
      <c r="M42" s="42">
        <f t="shared" si="5"/>
        <v>13</v>
      </c>
    </row>
    <row r="43" spans="2:13" ht="15.9" customHeight="1" x14ac:dyDescent="0.3">
      <c r="B43" s="29">
        <f t="shared" si="4"/>
        <v>14</v>
      </c>
      <c r="C43" s="62" t="s">
        <v>88</v>
      </c>
      <c r="D43" s="24"/>
      <c r="E43" s="24"/>
      <c r="F43" s="16"/>
      <c r="G43" s="104"/>
      <c r="H43" s="105"/>
      <c r="I43" s="105"/>
      <c r="J43" s="105"/>
      <c r="K43" s="32"/>
      <c r="M43" s="42">
        <v>14</v>
      </c>
    </row>
    <row r="44" spans="2:13" s="19" customFormat="1" ht="21" customHeight="1" x14ac:dyDescent="0.3">
      <c r="C44" s="64" t="s">
        <v>71</v>
      </c>
      <c r="D44" s="39" t="str">
        <f>IF(COUNTIF(D30:D43,"")=$M$43,"",(COUNTIF(D30:D43,3)))</f>
        <v/>
      </c>
      <c r="E44" s="39" t="str">
        <f>IF(COUNTIF(E30:E43,"")=$M$43,"",(COUNTIF(E30:E43,3)))</f>
        <v/>
      </c>
      <c r="F44" s="17"/>
      <c r="M44" s="44"/>
    </row>
    <row r="45" spans="2:13" s="1" customFormat="1" ht="15.9" customHeight="1" x14ac:dyDescent="0.3">
      <c r="F45" s="25"/>
      <c r="M45" s="45"/>
    </row>
    <row r="46" spans="2:13" s="1" customFormat="1" ht="15.9" customHeight="1" x14ac:dyDescent="0.3">
      <c r="C46" s="67" t="s">
        <v>57</v>
      </c>
      <c r="F46" s="25"/>
      <c r="M46" s="45"/>
    </row>
    <row r="47" spans="2:13" s="1" customFormat="1" ht="9" customHeight="1" x14ac:dyDescent="0.3">
      <c r="C47" s="2"/>
      <c r="F47" s="25"/>
      <c r="M47" s="45"/>
    </row>
    <row r="48" spans="2:13" s="1" customFormat="1" ht="15.9" customHeight="1" x14ac:dyDescent="0.3">
      <c r="C48" s="61" t="s">
        <v>58</v>
      </c>
      <c r="D48" s="40">
        <f>COUNTIF(D$9:D$13,3)+COUNTIF(D$17:D$26,3)+COUNTIF(D$30:D$43,3)</f>
        <v>0</v>
      </c>
      <c r="E48" s="40">
        <f>COUNTIF(E$9:E$13,3)+COUNTIF(E$17:E$26,3)+COUNTIF(E$30:E$43,3)</f>
        <v>1</v>
      </c>
      <c r="F48" s="25"/>
      <c r="M48" s="45"/>
    </row>
    <row r="49" spans="2:13" s="1" customFormat="1" ht="15.9" customHeight="1" x14ac:dyDescent="0.3">
      <c r="C49" s="61" t="s">
        <v>72</v>
      </c>
      <c r="D49" s="40">
        <f>COUNTIF(D$9:D$13,2)+COUNTIF(D$17:D$26,2)+COUNTIF(D$30:D$43,2)</f>
        <v>3</v>
      </c>
      <c r="E49" s="40">
        <f>COUNTIF(E$9:E$13,2)+COUNTIF(E$17:E$26,2)+COUNTIF(E$30:E$43,2)</f>
        <v>2</v>
      </c>
      <c r="F49" s="25"/>
      <c r="M49" s="45"/>
    </row>
    <row r="50" spans="2:13" s="1" customFormat="1" ht="15.9" customHeight="1" x14ac:dyDescent="0.3">
      <c r="C50" s="61" t="s">
        <v>59</v>
      </c>
      <c r="D50" s="40">
        <f>COUNTIF(D$9:D$13,1)+COUNTIF(D$17:D$26,1)+COUNTIF(D$30:D$43,1)</f>
        <v>2</v>
      </c>
      <c r="E50" s="40">
        <f>COUNTIF(E$9:E$13,1)+COUNTIF(E$17:E$26,1)+COUNTIF(E$30:E$43,1)</f>
        <v>2</v>
      </c>
      <c r="F50" s="25"/>
      <c r="M50" s="45"/>
    </row>
    <row r="51" spans="2:13" s="1" customFormat="1" ht="15.9" customHeight="1" x14ac:dyDescent="0.3">
      <c r="C51" s="61" t="s">
        <v>60</v>
      </c>
      <c r="D51" s="40">
        <f>IF($I$3="Project",(COUNTBLANK(D$9:D$13)+COUNTBLANK(D$17:D$26)+COUNTBLANK(D$30:D$42)),(COUNTBLANK(D$9:D$13)+COUNTBLANK(D$17:D$26)+COUNTBLANK(D$30:D$43)))</f>
        <v>24</v>
      </c>
      <c r="E51" s="40">
        <f>IF($I$3="Project",(COUNTBLANK(E$9:E$13)+COUNTBLANK(E$17:E$26)+COUNTBLANK(E$30:E$42)),(COUNTBLANK(E$9:E$13)+COUNTBLANK(E$17:E$26)+COUNTBLANK(E$30:E$43)))</f>
        <v>24</v>
      </c>
      <c r="F51" s="25"/>
      <c r="G51" s="68" t="str">
        <f>IF(D51&gt;0,"Пожалуйста оцените все элементы компетенции",IF(G3="D","",IF(E51&gt;0,"Пожалуйста оцените все элементы компетенции","")))</f>
        <v>Пожалуйста оцените все элементы компетенции</v>
      </c>
      <c r="H51" s="68"/>
      <c r="I51" s="68"/>
      <c r="J51" s="68"/>
      <c r="M51" s="45"/>
    </row>
    <row r="52" spans="2:13" s="1" customFormat="1" ht="9.9" customHeight="1" x14ac:dyDescent="0.3">
      <c r="B52" s="27"/>
      <c r="G52" s="68"/>
      <c r="H52" s="68"/>
      <c r="I52" s="68"/>
      <c r="J52" s="68"/>
      <c r="K52" s="31"/>
      <c r="M52" s="45"/>
    </row>
    <row r="53" spans="2:13" s="1" customFormat="1" ht="9.9" customHeight="1" x14ac:dyDescent="0.3">
      <c r="B53" s="27"/>
      <c r="H53" s="31"/>
      <c r="I53" s="31"/>
      <c r="J53" s="31"/>
      <c r="K53" s="31"/>
      <c r="M53" s="45"/>
    </row>
    <row r="54" spans="2:13" s="1" customFormat="1" ht="15.9" customHeight="1" x14ac:dyDescent="0.3">
      <c r="B54" s="27"/>
      <c r="C54" s="59" t="s">
        <v>24</v>
      </c>
      <c r="H54" s="31"/>
      <c r="I54" s="31"/>
      <c r="J54" s="31"/>
      <c r="K54" s="31"/>
      <c r="M54" s="45"/>
    </row>
    <row r="55" spans="2:13" s="1" customFormat="1" ht="13.8" x14ac:dyDescent="0.3">
      <c r="B55" s="27"/>
      <c r="H55" s="31"/>
      <c r="I55" s="31"/>
      <c r="J55" s="31"/>
      <c r="K55" s="31"/>
      <c r="M55" s="45"/>
    </row>
    <row r="56" spans="2:13" s="1" customFormat="1" ht="13.8" x14ac:dyDescent="0.3">
      <c r="B56" s="27"/>
      <c r="H56" s="31"/>
      <c r="I56" s="31"/>
      <c r="J56" s="31"/>
      <c r="K56" s="31"/>
      <c r="M56" s="45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5"/>
    </row>
    <row r="58" spans="2:13" s="1" customFormat="1" ht="13.8" x14ac:dyDescent="0.3">
      <c r="F58" s="25"/>
      <c r="M58" s="45"/>
    </row>
    <row r="59" spans="2:13" s="1" customFormat="1" ht="13.8" x14ac:dyDescent="0.3">
      <c r="F59" s="25"/>
      <c r="M59" s="45"/>
    </row>
    <row r="60" spans="2:13" s="1" customFormat="1" ht="13.8" x14ac:dyDescent="0.3">
      <c r="F60" s="25"/>
      <c r="M60" s="45"/>
    </row>
    <row r="61" spans="2:13" s="1" customFormat="1" ht="13.8" x14ac:dyDescent="0.3">
      <c r="F61" s="25"/>
      <c r="M61" s="45"/>
    </row>
    <row r="62" spans="2:13" s="1" customFormat="1" ht="13.8" x14ac:dyDescent="0.3">
      <c r="F62" s="25"/>
      <c r="M62" s="45"/>
    </row>
    <row r="63" spans="2:13" s="1" customFormat="1" ht="13.8" x14ac:dyDescent="0.3">
      <c r="F63" s="25"/>
      <c r="M63" s="45"/>
    </row>
    <row r="64" spans="2:13" s="1" customFormat="1" ht="13.8" x14ac:dyDescent="0.3">
      <c r="F64" s="25"/>
      <c r="M64" s="45"/>
    </row>
    <row r="65" spans="6:13" s="1" customFormat="1" ht="13.8" x14ac:dyDescent="0.3">
      <c r="F65" s="25"/>
      <c r="M65" s="45"/>
    </row>
    <row r="66" spans="6:13" s="1" customFormat="1" ht="13.8" x14ac:dyDescent="0.3">
      <c r="F66" s="25"/>
      <c r="M66" s="45"/>
    </row>
    <row r="67" spans="6:13" s="1" customFormat="1" ht="13.8" x14ac:dyDescent="0.3">
      <c r="F67" s="25"/>
      <c r="M67" s="45"/>
    </row>
    <row r="68" spans="6:13" s="1" customFormat="1" ht="13.8" x14ac:dyDescent="0.3">
      <c r="F68" s="25"/>
      <c r="M68" s="45"/>
    </row>
    <row r="69" spans="6:13" s="1" customFormat="1" ht="13.8" x14ac:dyDescent="0.3">
      <c r="F69" s="25"/>
      <c r="M69" s="45"/>
    </row>
    <row r="70" spans="6:13" s="1" customFormat="1" ht="13.8" x14ac:dyDescent="0.3">
      <c r="F70" s="25"/>
      <c r="M70" s="45"/>
    </row>
    <row r="71" spans="6:13" s="1" customFormat="1" ht="13.8" x14ac:dyDescent="0.3">
      <c r="F71" s="25"/>
      <c r="M71" s="45"/>
    </row>
    <row r="72" spans="6:13" s="1" customFormat="1" ht="13.8" x14ac:dyDescent="0.3">
      <c r="F72" s="25"/>
      <c r="M72" s="45"/>
    </row>
    <row r="73" spans="6:13" s="1" customFormat="1" ht="13.8" x14ac:dyDescent="0.3">
      <c r="F73" s="25"/>
      <c r="M73" s="45"/>
    </row>
    <row r="74" spans="6:13" s="1" customFormat="1" ht="13.8" x14ac:dyDescent="0.3">
      <c r="F74" s="25"/>
      <c r="M74" s="45"/>
    </row>
    <row r="75" spans="6:13" s="1" customFormat="1" ht="13.8" x14ac:dyDescent="0.3">
      <c r="F75" s="25"/>
      <c r="M75" s="45"/>
    </row>
    <row r="76" spans="6:13" s="1" customFormat="1" ht="13.8" x14ac:dyDescent="0.3">
      <c r="F76" s="25"/>
      <c r="M76" s="45"/>
    </row>
    <row r="77" spans="6:13" s="1" customFormat="1" ht="13.8" x14ac:dyDescent="0.3">
      <c r="F77" s="25"/>
      <c r="M77" s="45"/>
    </row>
    <row r="78" spans="6:13" s="1" customFormat="1" ht="13.8" x14ac:dyDescent="0.3">
      <c r="F78" s="25"/>
      <c r="M78" s="45"/>
    </row>
    <row r="79" spans="6:13" s="1" customFormat="1" ht="13.8" x14ac:dyDescent="0.3">
      <c r="F79" s="25"/>
      <c r="M79" s="45"/>
    </row>
    <row r="80" spans="6:13" s="1" customFormat="1" ht="13.8" x14ac:dyDescent="0.3">
      <c r="F80" s="25"/>
      <c r="M80" s="45"/>
    </row>
    <row r="81" spans="6:13" s="1" customFormat="1" ht="13.8" x14ac:dyDescent="0.3">
      <c r="F81" s="25"/>
      <c r="M81" s="45"/>
    </row>
    <row r="82" spans="6:13" s="1" customFormat="1" ht="13.8" x14ac:dyDescent="0.3">
      <c r="F82" s="25"/>
      <c r="M82" s="45"/>
    </row>
    <row r="83" spans="6:13" s="1" customFormat="1" ht="13.8" x14ac:dyDescent="0.3">
      <c r="F83" s="25"/>
      <c r="M83" s="45"/>
    </row>
    <row r="84" spans="6:13" s="1" customFormat="1" ht="13.8" x14ac:dyDescent="0.3">
      <c r="F84" s="25"/>
      <c r="M84" s="45"/>
    </row>
    <row r="85" spans="6:13" s="1" customFormat="1" ht="13.8" x14ac:dyDescent="0.3">
      <c r="F85" s="25"/>
      <c r="M85" s="45"/>
    </row>
    <row r="86" spans="6:13" s="1" customFormat="1" ht="13.8" x14ac:dyDescent="0.3">
      <c r="F86" s="25"/>
      <c r="M86" s="45"/>
    </row>
    <row r="87" spans="6:13" s="1" customFormat="1" ht="13.8" x14ac:dyDescent="0.3">
      <c r="F87" s="25"/>
      <c r="M87" s="45"/>
    </row>
    <row r="88" spans="6:13" s="1" customFormat="1" ht="13.8" x14ac:dyDescent="0.3">
      <c r="F88" s="25"/>
      <c r="M88" s="45"/>
    </row>
    <row r="89" spans="6:13" s="1" customFormat="1" ht="13.8" x14ac:dyDescent="0.3">
      <c r="F89" s="25"/>
      <c r="M89" s="45"/>
    </row>
    <row r="90" spans="6:13" s="1" customFormat="1" ht="13.8" x14ac:dyDescent="0.3">
      <c r="F90" s="25"/>
      <c r="M90" s="45"/>
    </row>
    <row r="91" spans="6:13" s="1" customFormat="1" ht="13.8" x14ac:dyDescent="0.3">
      <c r="F91" s="25"/>
      <c r="M91" s="45"/>
    </row>
    <row r="92" spans="6:13" s="1" customFormat="1" ht="13.8" x14ac:dyDescent="0.3">
      <c r="F92" s="25"/>
      <c r="M92" s="45"/>
    </row>
    <row r="93" spans="6:13" s="1" customFormat="1" ht="13.8" x14ac:dyDescent="0.3">
      <c r="F93" s="25"/>
      <c r="M93" s="45"/>
    </row>
    <row r="94" spans="6:13" s="1" customFormat="1" ht="13.8" x14ac:dyDescent="0.3">
      <c r="F94" s="25"/>
      <c r="M94" s="45"/>
    </row>
    <row r="95" spans="6:13" s="1" customFormat="1" ht="13.8" x14ac:dyDescent="0.3">
      <c r="F95" s="25"/>
      <c r="M95" s="45"/>
    </row>
    <row r="96" spans="6:13" s="1" customFormat="1" ht="13.8" x14ac:dyDescent="0.3">
      <c r="F96" s="25"/>
      <c r="M96" s="45"/>
    </row>
    <row r="97" spans="2:13" s="1" customFormat="1" ht="13.8" x14ac:dyDescent="0.3">
      <c r="F97" s="25"/>
      <c r="G97" s="1" t="s">
        <v>2</v>
      </c>
      <c r="M97" s="45"/>
    </row>
    <row r="98" spans="2:13" s="1" customFormat="1" ht="13.8" x14ac:dyDescent="0.3">
      <c r="B98" s="27"/>
      <c r="D98" s="37" t="s">
        <v>0</v>
      </c>
      <c r="E98" s="41">
        <f>IF($I$3="Project",4,IF($I$3="Portfolio",6,5))</f>
        <v>5</v>
      </c>
      <c r="G98" s="38" t="s">
        <v>3</v>
      </c>
      <c r="H98" s="31"/>
      <c r="I98" s="31"/>
      <c r="J98" s="31"/>
      <c r="K98" s="31"/>
      <c r="M98" s="45"/>
    </row>
    <row r="99" spans="2:13" ht="13.8" x14ac:dyDescent="0.3">
      <c r="B99" s="28"/>
      <c r="D99" s="37" t="s">
        <v>1</v>
      </c>
      <c r="E99" s="41">
        <f>IF(E98=4, 28,29)</f>
        <v>29</v>
      </c>
      <c r="G99" s="38" t="s">
        <v>5</v>
      </c>
      <c r="H99" s="30"/>
      <c r="I99" s="30"/>
      <c r="J99" s="30"/>
      <c r="K99" s="30"/>
    </row>
    <row r="100" spans="2:13" ht="13.8" x14ac:dyDescent="0.3">
      <c r="G100" s="38" t="s">
        <v>6</v>
      </c>
    </row>
    <row r="101" spans="2:13" ht="13.8" x14ac:dyDescent="0.3">
      <c r="G101" s="38" t="s">
        <v>7</v>
      </c>
    </row>
  </sheetData>
  <sheetProtection selectLockedCells="1"/>
  <mergeCells count="35">
    <mergeCell ref="G43:J43"/>
    <mergeCell ref="G38:J38"/>
    <mergeCell ref="G39:J39"/>
    <mergeCell ref="G40:J40"/>
    <mergeCell ref="G41:J41"/>
    <mergeCell ref="G42:J42"/>
    <mergeCell ref="G33:J33"/>
    <mergeCell ref="G34:J34"/>
    <mergeCell ref="G35:J35"/>
    <mergeCell ref="G36:J36"/>
    <mergeCell ref="G37:J37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5">
    <dataValidation type="whole" allowBlank="1" showDropDown="1" showInputMessage="1" showErrorMessage="1" sqref="D9:E13 D17:E26 D30:E43" xr:uid="{00000000-0002-0000-0200-000000000000}">
      <formula1>1</formula1>
      <formula2>3</formula2>
    </dataValidation>
    <dataValidation type="list" allowBlank="1" showDropDown="1" showInputMessage="1" showErrorMessage="1" sqref="G3" xr:uid="{00000000-0002-0000-0200-000001000000}">
      <formula1>"A, B, C, D"</formula1>
    </dataValidation>
    <dataValidation allowBlank="1" showDropDown="1" showInputMessage="1" showErrorMessage="1" sqref="D28:E29" xr:uid="{00000000-0002-0000-0200-000002000000}"/>
    <dataValidation type="whole" allowBlank="1" showInputMessage="1" showErrorMessage="1" sqref="F9:F13 F17:F26 F30:F43" xr:uid="{00000000-0002-0000-0200-000003000000}">
      <formula1>0</formula1>
      <formula2>10</formula2>
    </dataValidation>
    <dataValidation type="list" allowBlank="1" showInputMessage="1" showErrorMessage="1" sqref="I3" xr:uid="{00000000-0002-0000-0200-000004000000}">
      <formula1>"Офис управления проектами"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H15"/>
  <sheetViews>
    <sheetView showGridLines="0" topLeftCell="A4" zoomScale="125" zoomScaleNormal="125" zoomScalePageLayoutView="125" workbookViewId="0">
      <selection activeCell="J14" sqref="J14"/>
    </sheetView>
  </sheetViews>
  <sheetFormatPr defaultColWidth="10.88671875" defaultRowHeight="13.8" x14ac:dyDescent="0.3"/>
  <cols>
    <col min="1" max="1" width="4.44140625" style="1" customWidth="1"/>
    <col min="2" max="2" width="13" style="1" customWidth="1"/>
    <col min="3" max="8" width="10.6640625" style="1" customWidth="1"/>
    <col min="9" max="16384" width="10.88671875" style="1"/>
  </cols>
  <sheetData>
    <row r="1" spans="1:8" ht="90" customHeight="1" x14ac:dyDescent="0.3">
      <c r="B1" s="71"/>
      <c r="C1" s="71"/>
      <c r="D1" s="120" t="s">
        <v>8</v>
      </c>
      <c r="E1" s="121"/>
      <c r="F1" s="121"/>
      <c r="G1" s="125"/>
      <c r="H1" s="126"/>
    </row>
    <row r="3" spans="1:8" ht="24.75" customHeight="1" x14ac:dyDescent="0.3">
      <c r="A3" s="129" t="s">
        <v>64</v>
      </c>
      <c r="B3" s="129"/>
      <c r="C3" s="129"/>
      <c r="D3" s="129"/>
      <c r="E3" s="129"/>
      <c r="F3" s="129"/>
      <c r="G3" s="129"/>
      <c r="H3" s="129"/>
    </row>
    <row r="6" spans="1:8" ht="21" x14ac:dyDescent="0.3">
      <c r="B6" s="48" t="s">
        <v>9</v>
      </c>
    </row>
    <row r="8" spans="1:8" ht="25.5" customHeight="1" x14ac:dyDescent="0.3">
      <c r="B8" s="122" t="s">
        <v>65</v>
      </c>
      <c r="C8" s="123"/>
      <c r="D8" s="124"/>
      <c r="E8" s="131" t="s">
        <v>10</v>
      </c>
      <c r="F8" s="132"/>
      <c r="G8" s="131" t="s">
        <v>66</v>
      </c>
      <c r="H8" s="132"/>
    </row>
    <row r="9" spans="1:8" ht="18" customHeight="1" x14ac:dyDescent="0.3">
      <c r="B9" s="130" t="s">
        <v>11</v>
      </c>
      <c r="C9" s="130"/>
      <c r="D9" s="130"/>
      <c r="E9" s="133">
        <v>43647</v>
      </c>
      <c r="F9" s="134"/>
      <c r="G9" s="136" t="s">
        <v>67</v>
      </c>
      <c r="H9" s="134"/>
    </row>
    <row r="10" spans="1:8" ht="18" customHeight="1" x14ac:dyDescent="0.3">
      <c r="B10" s="135"/>
      <c r="C10" s="135"/>
      <c r="D10" s="135"/>
      <c r="E10" s="127"/>
      <c r="F10" s="128"/>
      <c r="G10" s="127"/>
      <c r="H10" s="128"/>
    </row>
    <row r="11" spans="1:8" ht="18" customHeight="1" x14ac:dyDescent="0.3">
      <c r="B11" s="135"/>
      <c r="C11" s="135"/>
      <c r="D11" s="135"/>
      <c r="E11" s="127"/>
      <c r="F11" s="128"/>
      <c r="G11" s="127"/>
      <c r="H11" s="128"/>
    </row>
    <row r="12" spans="1:8" ht="18" customHeight="1" x14ac:dyDescent="0.3">
      <c r="B12" s="135"/>
      <c r="C12" s="135"/>
      <c r="D12" s="135"/>
      <c r="E12" s="127"/>
      <c r="F12" s="128"/>
      <c r="G12" s="127"/>
      <c r="H12" s="128"/>
    </row>
    <row r="15" spans="1:8" ht="21" x14ac:dyDescent="0.3">
      <c r="B15" s="48"/>
    </row>
  </sheetData>
  <mergeCells count="19">
    <mergeCell ref="B12:D12"/>
    <mergeCell ref="B11:D11"/>
    <mergeCell ref="B10:D10"/>
    <mergeCell ref="E12:F12"/>
    <mergeCell ref="G9:H9"/>
    <mergeCell ref="G10:H10"/>
    <mergeCell ref="G12:H12"/>
    <mergeCell ref="B1:C1"/>
    <mergeCell ref="D1:F1"/>
    <mergeCell ref="B8:D8"/>
    <mergeCell ref="G1:H1"/>
    <mergeCell ref="E11:F11"/>
    <mergeCell ref="A3:H3"/>
    <mergeCell ref="B9:D9"/>
    <mergeCell ref="E8:F8"/>
    <mergeCell ref="G8:H8"/>
    <mergeCell ref="E9:F9"/>
    <mergeCell ref="E10:F10"/>
    <mergeCell ref="G11:H11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r:id="rId1"/>
  <headerFooter>
    <oddFooter>&amp;L&amp;K000000IPMA ICR Handbook_x000D_&amp;KFF0000IPMA Internal Document&amp;C&amp;K000000&amp;P of &amp;N&amp;R&amp;K000000Self-Assessment_x000D_v0.5, 20.06.2016</oddFooter>
  </headerFooter>
  <rowBreaks count="1" manualBreakCount="1">
    <brk id="14" max="16383" man="1"/>
  </rowBreaks>
  <drawing r:id="rId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Инструкция</vt:lpstr>
      <vt:lpstr>Пример</vt:lpstr>
      <vt:lpstr>Оценка кандидата</vt:lpstr>
      <vt:lpstr>Контроль версий</vt:lpstr>
      <vt:lpstr>Инструкция!Область_печати</vt:lpstr>
      <vt:lpstr>'Оценка кандидата'!Область_печати</vt:lpstr>
      <vt:lpstr>Пример!Область_печати</vt:lpstr>
      <vt:lpstr>Я_могу_предоставить_четкие_и_убедительные_доказательства_своих_знаний_о_данном_элементе_компетенции.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Dmitry Medvedev</cp:lastModifiedBy>
  <cp:lastPrinted>2017-09-25T18:21:44Z</cp:lastPrinted>
  <dcterms:created xsi:type="dcterms:W3CDTF">2016-04-15T13:56:41Z</dcterms:created>
  <dcterms:modified xsi:type="dcterms:W3CDTF">2024-12-02T16:12:09Z</dcterms:modified>
</cp:coreProperties>
</file>